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942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37" i="1"/>
  <c r="B16" i="5"/>
  <c r="B5" i="6"/>
  <c r="B5" i="4"/>
  <c r="B54" i="1"/>
  <c r="B44"/>
  <c r="B59"/>
  <c r="B19" i="5"/>
  <c r="B6" i="7"/>
  <c r="B22" i="5" l="1"/>
  <c r="B9" i="7"/>
  <c r="B62" i="1" l="1"/>
</calcChain>
</file>

<file path=xl/sharedStrings.xml><?xml version="1.0" encoding="utf-8"?>
<sst xmlns="http://schemas.openxmlformats.org/spreadsheetml/2006/main" count="182" uniqueCount="127">
  <si>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</si>
  <si>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</si>
  <si>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</si>
  <si>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</si>
  <si>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</si>
  <si>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</si>
  <si>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</si>
  <si>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</si>
  <si>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</si>
  <si>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</si>
  <si>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</si>
  <si>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Расходы на мероприятия</t>
  </si>
  <si>
    <t>Оплата медицинских препаратов и медицинских расходных материалов</t>
  </si>
  <si>
    <t>Волонтерские отделения</t>
  </si>
  <si>
    <t>Селиверстов Елисей</t>
  </si>
  <si>
    <t>Оплата контейнеров</t>
  </si>
  <si>
    <t>Ильжасов Никита</t>
  </si>
  <si>
    <t>Мелихова Алиса</t>
  </si>
  <si>
    <t>Оплата курса реабилитации в РЦ «Три сестры»</t>
  </si>
  <si>
    <t>Пыдык Ярослав</t>
  </si>
  <si>
    <t>Оплата послеоперационного курса реабилитации в Hospital Universitario General de Cataluña (Испания)</t>
  </si>
  <si>
    <t>Оплата доставки значков, ручек</t>
  </si>
  <si>
    <t>Расходы на мероприятие</t>
  </si>
  <si>
    <t xml:space="preserve">Проект по развитию волонтерского движения в регионах </t>
  </si>
  <si>
    <t xml:space="preserve"> Программа «Адресная помощь» –октябрь 2019</t>
  </si>
  <si>
    <t xml:space="preserve"> Программа «Системная помощь» – октябрь 2019</t>
  </si>
  <si>
    <t xml:space="preserve"> Программа «Коробка храбрости» – октябрь 2019</t>
  </si>
  <si>
    <t xml:space="preserve"> Программа «Помощь семьям с тяжелобольными детьми» – октябрь 2019</t>
  </si>
  <si>
    <t xml:space="preserve"> Программа «Уроки доброты» –октябрь 2019</t>
  </si>
  <si>
    <t>Шмуль Юлия</t>
  </si>
  <si>
    <t>Оплата курса реабилитации в в РЦ "Три сестры"</t>
  </si>
  <si>
    <t>Оплата остатка за операцию на коленях в Hospital Universitario General de Cataluña</t>
  </si>
  <si>
    <t>Шатохин Егор</t>
  </si>
  <si>
    <t>Оплата курса реабилитации в в РЦ «Колыбель сердец» (г. Краснодар)</t>
  </si>
  <si>
    <t>Корнов Роман</t>
  </si>
  <si>
    <t>Оплата курса абилитации в ДРЦ «Родник» (г.Санкт-Петербург)</t>
  </si>
  <si>
    <t>Васильев Глеб</t>
  </si>
  <si>
    <t>Оплата курса реабилитации в ДРЦ «Родник» (г. Санкт-Петербург)</t>
  </si>
  <si>
    <t>Ануфриевы Степан, Настя и Аня</t>
  </si>
  <si>
    <t>Оплата  лечения против клещевых инфекций в г. Гдыня, Польша у врача ILADS (InternationalLymeandAssociatedDiseasesSociety)</t>
  </si>
  <si>
    <t>Морковский Илья</t>
  </si>
  <si>
    <t>Оплата протеза в ООО "Моторика"</t>
  </si>
  <si>
    <t>Захаров Антон</t>
  </si>
  <si>
    <t>Горбонос Валерия</t>
  </si>
  <si>
    <t>Оплата ежегодного обследования и лечения в клинике ФГАУ "НМИЦ здоровья детей" МЗ России в отделение муковисцидоза</t>
  </si>
  <si>
    <t xml:space="preserve">Дуйшоналиев Муса </t>
  </si>
  <si>
    <t>Оплата лечения в НМИЦ онкологии им. Н.Н. Блохина</t>
  </si>
  <si>
    <t>Киселев Михаил</t>
  </si>
  <si>
    <t>Оплата обследования и  операции на глаза в клинике «Ясный взор», г. Москва</t>
  </si>
  <si>
    <t>Чикова Милана</t>
  </si>
  <si>
    <t>Оплата курса реабилитации в Центре «Атлантис», г. Синт-Трёйден, Бельгия</t>
  </si>
  <si>
    <t>Крамарченко Дмитрий</t>
  </si>
  <si>
    <t>Оплата курса реабилитации в центре восстановительного лечения «Академик», г. Москва.</t>
  </si>
  <si>
    <t>Москалева Елизавета</t>
  </si>
  <si>
    <t>Оплата курса интенсивной реабилитации в Центре Интенсивной Терапии Olinek г.Варшава</t>
  </si>
  <si>
    <t>Оплата ортезов</t>
  </si>
  <si>
    <t>Оплата авиабилетов Томск-Москва-Варшава</t>
  </si>
  <si>
    <t>Петкеев Бата</t>
  </si>
  <si>
    <t>Оплата курса реабилитации в Детском центре психомоторного развития «Потенциал», г. Москва.</t>
  </si>
  <si>
    <t>Фетилов Джалил</t>
  </si>
  <si>
    <t>Оплата курса реабилитации в медицинском центре «ЭОС» в г. Махачкала.</t>
  </si>
  <si>
    <t>Рогов Александр</t>
  </si>
  <si>
    <t>Оплата курса реабилитации в СП «Центр Здоровья», г. Таганрог</t>
  </si>
  <si>
    <t>Ромашин Никита</t>
  </si>
  <si>
    <t>Оплата курса реабилитации в АНО «Наш Солнечный Мир» г. Москва</t>
  </si>
  <si>
    <t>Дружинина Альбина</t>
  </si>
  <si>
    <t>Оплата курса реабилитации в ООО "Нейроклиника", г. Хабаровск.</t>
  </si>
  <si>
    <t>Кузьмины Егор, Анатолий и Владимир</t>
  </si>
  <si>
    <t>Оплата курса лечения с целью назначения индивидуально подобранных упражнений для выполнения их в течение года в BDA, г. Казань.</t>
  </si>
  <si>
    <t>Сазонов Михаил</t>
  </si>
  <si>
    <t>Оплата обследования в Кардиологическом центре г.Лейпциг (Германия)</t>
  </si>
  <si>
    <t>Рыжовы Арсений и Святослав</t>
  </si>
  <si>
    <t>Глаголева Александра</t>
  </si>
  <si>
    <t>Оплата курса занятий по альтернативной дополнительной коммуникации в Центре реабилитации «Апрель» (Москва)</t>
  </si>
  <si>
    <t>Гайсина Элина</t>
  </si>
  <si>
    <t>Оплата генетического анализа</t>
  </si>
  <si>
    <t>Нутфуллина Руфина</t>
  </si>
  <si>
    <t>Оплата репарата Гианеб</t>
  </si>
  <si>
    <t>Чернов Эдуард</t>
  </si>
  <si>
    <t>Оплата мед.кровати и вертикализатора</t>
  </si>
  <si>
    <t>Акбаров Жасурбек</t>
  </si>
  <si>
    <t>Шаипов Магомед-Башир</t>
  </si>
  <si>
    <t>Оплата обследования для решения вопроса об оперативном лечении в Берлинском кардиоцентре DHZB.</t>
  </si>
  <si>
    <t>Абдуллаева Камила</t>
  </si>
  <si>
    <t>Оплата авиабилетов Махачкала-Прага-Махачкала</t>
  </si>
  <si>
    <t xml:space="preserve">Габдулмазитов Руслан </t>
  </si>
  <si>
    <t>Оплата билетов Челябинск-Рим-Челябинск</t>
  </si>
  <si>
    <t>Оплата корректировки кетогенной диеты в клинике Мидеал, г. Тольятти</t>
  </si>
  <si>
    <t>Коптева Марина</t>
  </si>
  <si>
    <t>Левченко Максим</t>
  </si>
  <si>
    <t xml:space="preserve">Оплата расходных материалов для аппарата ИВЛ </t>
  </si>
  <si>
    <t>Оплата доставки увлажнителя для ИВЛ</t>
  </si>
  <si>
    <t>Радван Лейла</t>
  </si>
  <si>
    <t>Оплата обследования и лечения в Морозовской детской больнице, г. Москва.</t>
  </si>
  <si>
    <t>Маринич Григорий</t>
  </si>
  <si>
    <t>Оплата расходных медицинских материалов для нейрохирургической операции в ГБУЗ «ДГКБ №5 им. Н.Ф.Филатова» (г. Санкт Петербург)</t>
  </si>
  <si>
    <t>Верховодов Ярослав</t>
  </si>
  <si>
    <t>Антоненко Вадим</t>
  </si>
  <si>
    <t>Оплата реабилитации после операции в Sсhon Klinik (Германия)</t>
  </si>
  <si>
    <t>Макарова Виктория</t>
  </si>
  <si>
    <t>Оплата ортопедической операции в «Центре новых медицинских технологий», г. Тула</t>
  </si>
  <si>
    <t>Карпачев Савелий</t>
  </si>
  <si>
    <t>Оплата нейрореабилитации в клинике Гуттманн (Испания)</t>
  </si>
  <si>
    <t>Оплата билетов Москва-Лейпциг</t>
  </si>
  <si>
    <t>Оплата авиабилетов Барселона-Москва</t>
  </si>
  <si>
    <t>Оплата билетов Дюссельдорф-Москва</t>
  </si>
  <si>
    <t>Оплата авиабилетов Москва-Барселона-Москва</t>
  </si>
  <si>
    <t>Оплата размещения во время лечения в клинике ФГАУ "НМИЦ здоровья детей" МЗ России в отделение муковисцидоза</t>
  </si>
  <si>
    <t>Оплата печати афиш</t>
  </si>
  <si>
    <t>Волонтерское отделение г.Краснодар</t>
  </si>
  <si>
    <t>Волонтерское отделение г. Ростов-на-Дону</t>
  </si>
  <si>
    <t>Волонтерское отделение г. Барнаул</t>
  </si>
  <si>
    <t>Оплата контейнеров и фотобумаги</t>
  </si>
  <si>
    <t>Волонтерское отделение г. Самара</t>
  </si>
  <si>
    <t>Волонтерское отделение г.Архангельск</t>
  </si>
  <si>
    <t>Оплата доставки материалов для мероприятий</t>
  </si>
  <si>
    <t>Оплата печати наклеек</t>
  </si>
  <si>
    <t>Волонтерское отделение г. Саратов</t>
  </si>
  <si>
    <t>Волонтерское отделение г. Новосибирск</t>
  </si>
  <si>
    <t>Оплата печати листовок</t>
  </si>
  <si>
    <t>Оплата контейнеров, печати листовок</t>
  </si>
  <si>
    <t>Волонтерское отделение г.Сургут</t>
  </si>
  <si>
    <t>Оплата роллапа, плакатов</t>
  </si>
  <si>
    <t>Волонтерское отделение г.Астрахань</t>
  </si>
  <si>
    <t>Печать фотографий для проекта "Невидимые"</t>
  </si>
  <si>
    <t>Волонтерское отделение г. Волгограда</t>
  </si>
  <si>
    <t>Алешин Артем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</si>
</sst>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14" fillId="0" borderId="1" xfId="0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topLeftCell="A55" workbookViewId="0">
      <selection activeCell="E5" sqref="E5"/>
    </sheetView>
  </sheetViews>
  <sheetFormatPr defaultColWidth="9.140625" defaultRowHeight="15"/>
  <cols>
    <col min="1" max="1" width="20.140625" style="6" customWidth="1"/>
    <col min="2" max="2" width="27.140625" style="6" customWidth="1"/>
    <col min="3" max="3" width="47" style="6" customWidth="1"/>
    <col min="4" max="4" width="34" style="6" customWidth="1"/>
    <col min="5" max="5" width="11.42578125" style="6" bestFit="1" customWidth="1"/>
    <col min="6" max="6" width="10" style="6" bestFit="1" customWidth="1"/>
    <col min="7" max="16384" width="9.140625" style="6"/>
  </cols>
  <sheetData>
    <row r="1" spans="1:4" ht="104.25" customHeight="1">
      <c r="C1" s="37" t="s">
        <v>24</v>
      </c>
      <c r="D1" s="37"/>
    </row>
    <row r="2" spans="1:4" ht="15.75">
      <c r="A2" s="7" t="s">
        <v>0</v>
      </c>
      <c r="B2" s="7" t="s">
        <v>1</v>
      </c>
      <c r="C2" s="7" t="s">
        <v>2</v>
      </c>
      <c r="D2" s="7" t="s">
        <v>4</v>
      </c>
    </row>
    <row r="3" spans="1:4">
      <c r="A3" s="38" t="s">
        <v>3</v>
      </c>
      <c r="B3" s="39"/>
      <c r="C3" s="39"/>
      <c r="D3" s="40"/>
    </row>
    <row r="4" spans="1:4" ht="42.75">
      <c r="A4" s="8">
        <v>43739</v>
      </c>
      <c r="B4" s="9">
        <v>100425</v>
      </c>
      <c r="C4" s="10" t="s">
        <v>44</v>
      </c>
      <c r="D4" s="10" t="s">
        <v>43</v>
      </c>
    </row>
    <row r="5" spans="1:4" ht="42.75">
      <c r="A5" s="8">
        <v>43739</v>
      </c>
      <c r="B5" s="9">
        <v>35000</v>
      </c>
      <c r="C5" s="10" t="s">
        <v>73</v>
      </c>
      <c r="D5" s="10" t="s">
        <v>72</v>
      </c>
    </row>
    <row r="6" spans="1:4" ht="28.5">
      <c r="A6" s="8">
        <v>43741</v>
      </c>
      <c r="B6" s="9">
        <v>457300</v>
      </c>
      <c r="C6" s="10" t="s">
        <v>48</v>
      </c>
      <c r="D6" s="10" t="s">
        <v>47</v>
      </c>
    </row>
    <row r="7" spans="1:4" ht="28.5">
      <c r="A7" s="8">
        <v>43741</v>
      </c>
      <c r="B7" s="9">
        <v>756000</v>
      </c>
      <c r="C7" s="10" t="s">
        <v>18</v>
      </c>
      <c r="D7" s="10" t="s">
        <v>71</v>
      </c>
    </row>
    <row r="8" spans="1:4" ht="42.75">
      <c r="A8" s="8">
        <v>43746</v>
      </c>
      <c r="B8" s="9">
        <v>1161000.5</v>
      </c>
      <c r="C8" s="10" t="s">
        <v>20</v>
      </c>
      <c r="D8" s="10" t="s">
        <v>19</v>
      </c>
    </row>
    <row r="9" spans="1:4" ht="28.5">
      <c r="A9" s="8">
        <v>43746</v>
      </c>
      <c r="B9" s="9">
        <v>64000</v>
      </c>
      <c r="C9" s="10" t="s">
        <v>33</v>
      </c>
      <c r="D9" s="10" t="s">
        <v>32</v>
      </c>
    </row>
    <row r="10" spans="1:4" ht="28.5">
      <c r="A10" s="8">
        <v>43748</v>
      </c>
      <c r="B10" s="9">
        <v>381200</v>
      </c>
      <c r="C10" s="10" t="s">
        <v>35</v>
      </c>
      <c r="D10" s="10" t="s">
        <v>34</v>
      </c>
    </row>
    <row r="11" spans="1:4" ht="28.5">
      <c r="A11" s="8">
        <v>43748</v>
      </c>
      <c r="B11" s="9">
        <v>344688.75</v>
      </c>
      <c r="C11" s="10" t="s">
        <v>98</v>
      </c>
      <c r="D11" s="10" t="s">
        <v>97</v>
      </c>
    </row>
    <row r="12" spans="1:4">
      <c r="A12" s="8">
        <v>43749</v>
      </c>
      <c r="B12" s="9">
        <v>47000</v>
      </c>
      <c r="C12" s="10" t="s">
        <v>75</v>
      </c>
      <c r="D12" s="10" t="s">
        <v>74</v>
      </c>
    </row>
    <row r="13" spans="1:4" ht="42.75">
      <c r="A13" s="8">
        <v>43749</v>
      </c>
      <c r="B13" s="9">
        <v>163800</v>
      </c>
      <c r="C13" s="10" t="s">
        <v>52</v>
      </c>
      <c r="D13" s="10" t="s">
        <v>51</v>
      </c>
    </row>
    <row r="14" spans="1:4" ht="28.5">
      <c r="A14" s="8">
        <v>43749</v>
      </c>
      <c r="B14" s="9">
        <v>354000</v>
      </c>
      <c r="C14" s="10" t="s">
        <v>37</v>
      </c>
      <c r="D14" s="10" t="s">
        <v>36</v>
      </c>
    </row>
    <row r="15" spans="1:4" ht="28.5">
      <c r="A15" s="8">
        <v>43753</v>
      </c>
      <c r="B15" s="9">
        <v>58500</v>
      </c>
      <c r="C15" s="10" t="s">
        <v>60</v>
      </c>
      <c r="D15" s="10" t="s">
        <v>59</v>
      </c>
    </row>
    <row r="16" spans="1:4" ht="28.5">
      <c r="A16" s="8">
        <v>43754</v>
      </c>
      <c r="B16" s="9">
        <v>334230.90000000002</v>
      </c>
      <c r="C16" s="10" t="s">
        <v>50</v>
      </c>
      <c r="D16" s="10" t="s">
        <v>49</v>
      </c>
    </row>
    <row r="17" spans="1:4" ht="42.75">
      <c r="A17" s="8">
        <v>43754</v>
      </c>
      <c r="B17" s="9">
        <v>160000</v>
      </c>
      <c r="C17" s="10" t="s">
        <v>58</v>
      </c>
      <c r="D17" s="10" t="s">
        <v>57</v>
      </c>
    </row>
    <row r="18" spans="1:4" ht="28.5">
      <c r="A18" s="8">
        <v>43755</v>
      </c>
      <c r="B18" s="9">
        <v>870960</v>
      </c>
      <c r="C18" s="10" t="s">
        <v>31</v>
      </c>
      <c r="D18" s="10" t="s">
        <v>29</v>
      </c>
    </row>
    <row r="19" spans="1:4" ht="28.5">
      <c r="A19" s="8">
        <v>43755</v>
      </c>
      <c r="B19" s="9">
        <v>2187577.17</v>
      </c>
      <c r="C19" s="10" t="s">
        <v>102</v>
      </c>
      <c r="D19" s="10" t="s">
        <v>101</v>
      </c>
    </row>
    <row r="20" spans="1:4" ht="42.75">
      <c r="A20" s="8">
        <v>43759</v>
      </c>
      <c r="B20" s="9">
        <v>313464.12</v>
      </c>
      <c r="C20" s="10" t="s">
        <v>54</v>
      </c>
      <c r="D20" s="10" t="s">
        <v>53</v>
      </c>
    </row>
    <row r="21" spans="1:4" ht="28.5">
      <c r="A21" s="8">
        <v>43759</v>
      </c>
      <c r="B21" s="9">
        <v>584503.69999999995</v>
      </c>
      <c r="C21" s="10" t="s">
        <v>70</v>
      </c>
      <c r="D21" s="10" t="s">
        <v>69</v>
      </c>
    </row>
    <row r="22" spans="1:4" ht="57">
      <c r="A22" s="8">
        <v>43761</v>
      </c>
      <c r="B22" s="9">
        <v>48834.73</v>
      </c>
      <c r="C22" s="10" t="s">
        <v>39</v>
      </c>
      <c r="D22" s="10" t="s">
        <v>38</v>
      </c>
    </row>
    <row r="23" spans="1:4" ht="28.5">
      <c r="A23" s="8">
        <v>43761</v>
      </c>
      <c r="B23" s="9">
        <v>120000</v>
      </c>
      <c r="C23" s="10" t="s">
        <v>62</v>
      </c>
      <c r="D23" s="10" t="s">
        <v>61</v>
      </c>
    </row>
    <row r="24" spans="1:4" ht="42.75">
      <c r="A24" s="8">
        <v>43761</v>
      </c>
      <c r="B24" s="9">
        <v>663845</v>
      </c>
      <c r="C24" s="10" t="s">
        <v>82</v>
      </c>
      <c r="D24" s="10" t="s">
        <v>81</v>
      </c>
    </row>
    <row r="25" spans="1:4" ht="28.5">
      <c r="A25" s="8">
        <v>43762</v>
      </c>
      <c r="B25" s="9">
        <v>195000</v>
      </c>
      <c r="C25" s="10" t="s">
        <v>64</v>
      </c>
      <c r="D25" s="10" t="s">
        <v>63</v>
      </c>
    </row>
    <row r="26" spans="1:4" ht="28.5">
      <c r="A26" s="8">
        <v>43763</v>
      </c>
      <c r="B26" s="9">
        <v>396900</v>
      </c>
      <c r="C26" s="10" t="s">
        <v>30</v>
      </c>
      <c r="D26" s="10" t="s">
        <v>29</v>
      </c>
    </row>
    <row r="27" spans="1:4" ht="28.5">
      <c r="A27" s="8">
        <v>43763</v>
      </c>
      <c r="B27" s="9">
        <v>2000000</v>
      </c>
      <c r="C27" s="10" t="s">
        <v>46</v>
      </c>
      <c r="D27" s="10" t="s">
        <v>45</v>
      </c>
    </row>
    <row r="28" spans="1:4" ht="28.5">
      <c r="A28" s="8">
        <v>43763</v>
      </c>
      <c r="B28" s="9">
        <v>260000</v>
      </c>
      <c r="C28" s="10" t="s">
        <v>46</v>
      </c>
      <c r="D28" s="10" t="s">
        <v>80</v>
      </c>
    </row>
    <row r="29" spans="1:4" ht="28.5">
      <c r="A29" s="8">
        <v>43763</v>
      </c>
      <c r="B29" s="9">
        <v>122500</v>
      </c>
      <c r="C29" s="10" t="s">
        <v>93</v>
      </c>
      <c r="D29" s="10" t="s">
        <v>92</v>
      </c>
    </row>
    <row r="30" spans="1:4" ht="28.5">
      <c r="A30" s="8">
        <v>43763</v>
      </c>
      <c r="B30" s="9">
        <v>30000</v>
      </c>
      <c r="C30" s="10" t="s">
        <v>100</v>
      </c>
      <c r="D30" s="10" t="s">
        <v>99</v>
      </c>
    </row>
    <row r="31" spans="1:4" ht="28.5">
      <c r="A31" s="8">
        <v>43766</v>
      </c>
      <c r="B31" s="9">
        <v>950000</v>
      </c>
      <c r="C31" s="10" t="s">
        <v>46</v>
      </c>
      <c r="D31" s="10" t="s">
        <v>96</v>
      </c>
    </row>
    <row r="32" spans="1:4" ht="57">
      <c r="A32" s="8">
        <v>43767</v>
      </c>
      <c r="B32" s="9">
        <v>75270.5</v>
      </c>
      <c r="C32" s="10" t="s">
        <v>68</v>
      </c>
      <c r="D32" s="10" t="s">
        <v>67</v>
      </c>
    </row>
    <row r="33" spans="1:6" ht="42.75">
      <c r="A33" s="8">
        <v>43767</v>
      </c>
      <c r="B33" s="9">
        <v>35000</v>
      </c>
      <c r="C33" s="10" t="s">
        <v>73</v>
      </c>
      <c r="D33" s="10" t="s">
        <v>72</v>
      </c>
    </row>
    <row r="34" spans="1:6" ht="28.5">
      <c r="A34" s="8">
        <v>43767</v>
      </c>
      <c r="B34" s="9">
        <v>99000</v>
      </c>
      <c r="C34" s="10" t="s">
        <v>87</v>
      </c>
      <c r="D34" s="10" t="s">
        <v>88</v>
      </c>
    </row>
    <row r="35" spans="1:6" ht="28.5">
      <c r="A35" s="8">
        <v>43769</v>
      </c>
      <c r="B35" s="9">
        <v>350220</v>
      </c>
      <c r="C35" s="10" t="s">
        <v>66</v>
      </c>
      <c r="D35" s="10" t="s">
        <v>65</v>
      </c>
    </row>
    <row r="36" spans="1:6">
      <c r="A36" s="8">
        <v>43769</v>
      </c>
      <c r="B36" s="9">
        <v>35000</v>
      </c>
      <c r="C36" s="10" t="s">
        <v>75</v>
      </c>
      <c r="D36" s="10" t="s">
        <v>126</v>
      </c>
    </row>
    <row r="37" spans="1:6">
      <c r="A37" s="11" t="s">
        <v>5</v>
      </c>
      <c r="B37" s="12">
        <f>SUM(B4:B36)</f>
        <v>13755220.370000001</v>
      </c>
      <c r="C37" s="12"/>
      <c r="D37" s="12"/>
    </row>
    <row r="38" spans="1:6">
      <c r="A38" s="38" t="s">
        <v>8</v>
      </c>
      <c r="B38" s="39"/>
      <c r="C38" s="39"/>
      <c r="D38" s="40"/>
    </row>
    <row r="39" spans="1:6">
      <c r="A39" s="8">
        <v>43756</v>
      </c>
      <c r="B39" s="9">
        <v>881</v>
      </c>
      <c r="C39" s="10" t="s">
        <v>91</v>
      </c>
      <c r="D39" s="10" t="s">
        <v>89</v>
      </c>
    </row>
    <row r="40" spans="1:6">
      <c r="A40" s="8">
        <v>43759</v>
      </c>
      <c r="B40" s="9">
        <v>66935.67</v>
      </c>
      <c r="C40" s="10" t="s">
        <v>55</v>
      </c>
      <c r="D40" s="10" t="s">
        <v>53</v>
      </c>
    </row>
    <row r="41" spans="1:6">
      <c r="A41" s="8">
        <v>43761</v>
      </c>
      <c r="B41" s="9">
        <v>390000</v>
      </c>
      <c r="C41" s="10" t="s">
        <v>41</v>
      </c>
      <c r="D41" s="10" t="s">
        <v>42</v>
      </c>
    </row>
    <row r="42" spans="1:6">
      <c r="A42" s="8">
        <v>43766</v>
      </c>
      <c r="B42" s="9">
        <v>120000</v>
      </c>
      <c r="C42" s="10" t="s">
        <v>41</v>
      </c>
      <c r="D42" s="10" t="s">
        <v>40</v>
      </c>
    </row>
    <row r="43" spans="1:6">
      <c r="A43" s="8">
        <v>43769</v>
      </c>
      <c r="B43" s="9">
        <v>160400</v>
      </c>
      <c r="C43" s="33" t="s">
        <v>79</v>
      </c>
      <c r="D43" s="34" t="s">
        <v>78</v>
      </c>
    </row>
    <row r="44" spans="1:6">
      <c r="A44" s="11" t="s">
        <v>5</v>
      </c>
      <c r="B44" s="12">
        <f>SUM(B39:B43)</f>
        <v>738216.66999999993</v>
      </c>
      <c r="C44" s="31"/>
      <c r="D44" s="32"/>
      <c r="E44" s="19"/>
      <c r="F44" s="19"/>
    </row>
    <row r="45" spans="1:6">
      <c r="A45" s="38" t="s">
        <v>10</v>
      </c>
      <c r="B45" s="39"/>
      <c r="C45" s="39"/>
      <c r="D45" s="40"/>
    </row>
    <row r="46" spans="1:6" ht="28.5">
      <c r="A46" s="8">
        <v>43739</v>
      </c>
      <c r="B46" s="9">
        <v>82650</v>
      </c>
      <c r="C46" s="10" t="s">
        <v>84</v>
      </c>
      <c r="D46" s="10" t="s">
        <v>83</v>
      </c>
    </row>
    <row r="47" spans="1:6" ht="42.75">
      <c r="A47" s="8">
        <v>43739</v>
      </c>
      <c r="B47" s="9">
        <v>23000</v>
      </c>
      <c r="C47" s="10" t="s">
        <v>107</v>
      </c>
      <c r="D47" s="10" t="s">
        <v>43</v>
      </c>
    </row>
    <row r="48" spans="1:6">
      <c r="A48" s="8">
        <v>43741</v>
      </c>
      <c r="B48" s="9">
        <v>31476</v>
      </c>
      <c r="C48" s="10" t="s">
        <v>104</v>
      </c>
      <c r="D48" s="10" t="s">
        <v>17</v>
      </c>
    </row>
    <row r="49" spans="1:5" ht="28.5">
      <c r="A49" s="8">
        <v>43747</v>
      </c>
      <c r="B49" s="9">
        <v>44053</v>
      </c>
      <c r="C49" s="10" t="s">
        <v>106</v>
      </c>
      <c r="D49" s="10" t="s">
        <v>16</v>
      </c>
    </row>
    <row r="50" spans="1:5">
      <c r="A50" s="8">
        <v>43748</v>
      </c>
      <c r="B50" s="9">
        <v>63402</v>
      </c>
      <c r="C50" s="10" t="s">
        <v>56</v>
      </c>
      <c r="D50" s="10" t="s">
        <v>53</v>
      </c>
      <c r="E50" s="18"/>
    </row>
    <row r="51" spans="1:5">
      <c r="A51" s="8">
        <v>43749</v>
      </c>
      <c r="B51" s="9">
        <v>25534</v>
      </c>
      <c r="C51" s="33" t="s">
        <v>105</v>
      </c>
      <c r="D51" s="34" t="s">
        <v>14</v>
      </c>
    </row>
    <row r="52" spans="1:5">
      <c r="A52" s="8">
        <v>43761</v>
      </c>
      <c r="B52" s="9">
        <v>60074</v>
      </c>
      <c r="C52" s="33" t="s">
        <v>86</v>
      </c>
      <c r="D52" s="34" t="s">
        <v>85</v>
      </c>
    </row>
    <row r="53" spans="1:5">
      <c r="A53" s="8">
        <v>43769</v>
      </c>
      <c r="B53" s="9">
        <v>7998</v>
      </c>
      <c r="C53" s="33" t="s">
        <v>103</v>
      </c>
      <c r="D53" s="34" t="s">
        <v>69</v>
      </c>
    </row>
    <row r="54" spans="1:5" ht="24" customHeight="1">
      <c r="A54" s="11" t="s">
        <v>5</v>
      </c>
      <c r="B54" s="12">
        <f>SUM(B46:B53)</f>
        <v>338187</v>
      </c>
      <c r="C54" s="31"/>
      <c r="D54" s="32"/>
    </row>
    <row r="55" spans="1:5" ht="24" customHeight="1">
      <c r="A55" s="38" t="s">
        <v>12</v>
      </c>
      <c r="B55" s="39"/>
      <c r="C55" s="39"/>
      <c r="D55" s="40"/>
    </row>
    <row r="56" spans="1:5" ht="60" customHeight="1">
      <c r="A56" s="8">
        <v>43742</v>
      </c>
      <c r="B56" s="9">
        <v>300000</v>
      </c>
      <c r="C56" s="10" t="s">
        <v>95</v>
      </c>
      <c r="D56" s="10" t="s">
        <v>94</v>
      </c>
    </row>
    <row r="57" spans="1:5" ht="27.95" customHeight="1">
      <c r="A57" s="8">
        <v>43763</v>
      </c>
      <c r="B57" s="9">
        <v>66000</v>
      </c>
      <c r="C57" s="10" t="s">
        <v>77</v>
      </c>
      <c r="D57" s="10" t="s">
        <v>76</v>
      </c>
    </row>
    <row r="58" spans="1:5" ht="27.95" customHeight="1">
      <c r="A58" s="8">
        <v>43769</v>
      </c>
      <c r="B58" s="9">
        <v>137043.68</v>
      </c>
      <c r="C58" s="10" t="s">
        <v>90</v>
      </c>
      <c r="D58" s="10" t="s">
        <v>89</v>
      </c>
    </row>
    <row r="59" spans="1:5" ht="24" customHeight="1">
      <c r="A59" s="11" t="s">
        <v>5</v>
      </c>
      <c r="B59" s="12">
        <f>SUM(B56:B58)</f>
        <v>503043.68</v>
      </c>
      <c r="C59" s="10"/>
      <c r="D59" s="10"/>
    </row>
    <row r="60" spans="1:5" ht="21" customHeight="1">
      <c r="A60" s="38" t="s">
        <v>7</v>
      </c>
      <c r="B60" s="39"/>
      <c r="C60" s="39"/>
      <c r="D60" s="40"/>
    </row>
    <row r="61" spans="1:5" ht="21.75" customHeight="1">
      <c r="A61" s="15">
        <v>43768</v>
      </c>
      <c r="B61" s="30">
        <v>663003.31000000006</v>
      </c>
      <c r="C61" s="35"/>
      <c r="D61" s="35"/>
    </row>
    <row r="62" spans="1:5" ht="21" customHeight="1">
      <c r="A62" s="29" t="s">
        <v>6</v>
      </c>
      <c r="B62" s="17">
        <f>B37+B44+B54+B59+B61</f>
        <v>15997671.030000001</v>
      </c>
      <c r="C62" s="14"/>
      <c r="D62" s="14"/>
    </row>
    <row r="63" spans="1:5" ht="21" customHeight="1"/>
    <row r="64" spans="1:5" ht="21" customHeight="1">
      <c r="B64" s="19"/>
    </row>
    <row r="65" spans="5:12" ht="35.25" customHeight="1"/>
    <row r="66" spans="5:12" ht="33.75" customHeight="1"/>
    <row r="67" spans="5:12" ht="31.5" customHeight="1"/>
    <row r="68" spans="5:12" ht="31.5" customHeight="1"/>
    <row r="69" spans="5:12" ht="26.45" customHeight="1"/>
    <row r="70" spans="5:12" ht="21" customHeight="1"/>
    <row r="71" spans="5:12" ht="21" customHeight="1"/>
    <row r="72" spans="5:12" ht="15" customHeight="1">
      <c r="E72" s="36"/>
      <c r="F72" s="36"/>
      <c r="G72" s="36"/>
      <c r="H72" s="36"/>
      <c r="I72" s="36"/>
      <c r="J72" s="36"/>
      <c r="K72" s="36"/>
      <c r="L72" s="36"/>
    </row>
    <row r="73" spans="5:12" ht="15" customHeight="1">
      <c r="E73" s="21"/>
      <c r="F73" s="21"/>
      <c r="G73" s="21"/>
      <c r="H73" s="21"/>
      <c r="I73" s="21"/>
      <c r="J73" s="21"/>
      <c r="K73" s="21"/>
      <c r="L73" s="21"/>
    </row>
    <row r="74" spans="5:12" ht="15" customHeight="1">
      <c r="E74" s="21"/>
      <c r="F74" s="21"/>
      <c r="G74" s="21"/>
      <c r="H74" s="21"/>
      <c r="I74" s="21"/>
      <c r="J74" s="21"/>
      <c r="K74" s="21"/>
      <c r="L74" s="21"/>
    </row>
    <row r="76" spans="5:12">
      <c r="E76" s="18"/>
      <c r="F76" s="18"/>
      <c r="G76" s="18"/>
      <c r="H76" s="18"/>
    </row>
    <row r="77" spans="5:12">
      <c r="E77" s="18"/>
      <c r="F77" s="18"/>
      <c r="G77" s="18"/>
      <c r="H77" s="18"/>
    </row>
    <row r="78" spans="5:12">
      <c r="E78" s="18"/>
      <c r="F78" s="18"/>
      <c r="G78" s="18"/>
      <c r="H78" s="18"/>
      <c r="L78" s="6" t="s">
        <v>9</v>
      </c>
    </row>
  </sheetData>
  <mergeCells count="8">
    <mergeCell ref="I72:L72"/>
    <mergeCell ref="C1:D1"/>
    <mergeCell ref="A60:D60"/>
    <mergeCell ref="A3:D3"/>
    <mergeCell ref="E72:H72"/>
    <mergeCell ref="A38:D38"/>
    <mergeCell ref="A45:D45"/>
    <mergeCell ref="A55:D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6" sqref="B6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1"/>
      <c r="B1" s="41"/>
      <c r="C1" s="42" t="s">
        <v>25</v>
      </c>
      <c r="D1" s="43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4" t="s">
        <v>7</v>
      </c>
      <c r="B3" s="44"/>
      <c r="C3" s="44"/>
      <c r="D3" s="44"/>
    </row>
    <row r="4" spans="1:4">
      <c r="A4" s="15">
        <v>43768</v>
      </c>
      <c r="B4" s="13">
        <v>12350.45</v>
      </c>
      <c r="C4" s="22"/>
      <c r="D4" s="22"/>
    </row>
    <row r="5" spans="1:4">
      <c r="A5" s="16" t="s">
        <v>6</v>
      </c>
      <c r="B5" s="17">
        <f>B4</f>
        <v>12350.45</v>
      </c>
      <c r="C5" s="14"/>
      <c r="D5" s="14"/>
    </row>
    <row r="17" spans="3:3">
      <c r="C17" s="10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workbookViewId="0">
      <selection activeCell="B22" sqref="B22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4" ht="115.5" customHeight="1">
      <c r="A1" s="41"/>
      <c r="B1" s="41"/>
      <c r="C1" s="42" t="s">
        <v>26</v>
      </c>
      <c r="D1" s="43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4" t="s">
        <v>11</v>
      </c>
      <c r="B3" s="44"/>
      <c r="C3" s="44"/>
      <c r="D3" s="44"/>
    </row>
    <row r="4" spans="1:4" ht="28.5">
      <c r="A4" s="8">
        <v>43739</v>
      </c>
      <c r="B4" s="9">
        <v>1210</v>
      </c>
      <c r="C4" s="10" t="s">
        <v>108</v>
      </c>
      <c r="D4" s="10" t="s">
        <v>109</v>
      </c>
    </row>
    <row r="5" spans="1:4" ht="28.5">
      <c r="A5" s="8">
        <v>43745</v>
      </c>
      <c r="B5" s="9">
        <v>1780</v>
      </c>
      <c r="C5" s="10" t="s">
        <v>15</v>
      </c>
      <c r="D5" s="10" t="s">
        <v>110</v>
      </c>
    </row>
    <row r="6" spans="1:4">
      <c r="A6" s="8">
        <v>43745</v>
      </c>
      <c r="B6" s="9">
        <v>1149</v>
      </c>
      <c r="C6" s="10" t="s">
        <v>112</v>
      </c>
      <c r="D6" s="10" t="s">
        <v>111</v>
      </c>
    </row>
    <row r="7" spans="1:4">
      <c r="A7" s="8">
        <v>43745</v>
      </c>
      <c r="B7" s="9">
        <v>651</v>
      </c>
      <c r="C7" s="10" t="s">
        <v>15</v>
      </c>
      <c r="D7" s="10" t="s">
        <v>113</v>
      </c>
    </row>
    <row r="8" spans="1:4" ht="28.5">
      <c r="A8" s="8">
        <v>43745</v>
      </c>
      <c r="B8" s="9">
        <v>2550</v>
      </c>
      <c r="C8" s="10" t="s">
        <v>15</v>
      </c>
      <c r="D8" s="10" t="s">
        <v>114</v>
      </c>
    </row>
    <row r="9" spans="1:4" s="6" customFormat="1" ht="28.5">
      <c r="A9" s="8">
        <v>43745</v>
      </c>
      <c r="B9" s="9">
        <v>3444.6</v>
      </c>
      <c r="C9" s="10" t="s">
        <v>115</v>
      </c>
      <c r="D9" s="10" t="s">
        <v>13</v>
      </c>
    </row>
    <row r="10" spans="1:4" s="6" customFormat="1">
      <c r="A10" s="8">
        <v>43747</v>
      </c>
      <c r="B10" s="9">
        <v>7320</v>
      </c>
      <c r="C10" s="10" t="s">
        <v>116</v>
      </c>
      <c r="D10" s="10" t="s">
        <v>117</v>
      </c>
    </row>
    <row r="11" spans="1:4" s="6" customFormat="1">
      <c r="A11" s="8">
        <v>43752</v>
      </c>
      <c r="B11" s="9">
        <v>68587</v>
      </c>
      <c r="C11" s="10" t="s">
        <v>116</v>
      </c>
      <c r="D11" s="10" t="s">
        <v>13</v>
      </c>
    </row>
    <row r="12" spans="1:4" s="6" customFormat="1" ht="28.5">
      <c r="A12" s="8">
        <v>43754</v>
      </c>
      <c r="B12" s="9">
        <v>3300</v>
      </c>
      <c r="C12" s="10" t="s">
        <v>119</v>
      </c>
      <c r="D12" s="10" t="s">
        <v>118</v>
      </c>
    </row>
    <row r="13" spans="1:4" s="6" customFormat="1">
      <c r="A13" s="8">
        <v>43754</v>
      </c>
      <c r="B13" s="9">
        <v>7200</v>
      </c>
      <c r="C13" s="10" t="s">
        <v>119</v>
      </c>
      <c r="D13" s="10" t="s">
        <v>13</v>
      </c>
    </row>
    <row r="14" spans="1:4" s="6" customFormat="1">
      <c r="A14" s="8">
        <v>43767</v>
      </c>
      <c r="B14" s="9">
        <v>2836</v>
      </c>
      <c r="C14" s="10" t="s">
        <v>120</v>
      </c>
      <c r="D14" s="10" t="s">
        <v>121</v>
      </c>
    </row>
    <row r="15" spans="1:4" ht="28.5">
      <c r="A15" s="8">
        <v>43767</v>
      </c>
      <c r="B15" s="9">
        <v>5900</v>
      </c>
      <c r="C15" s="10" t="s">
        <v>122</v>
      </c>
      <c r="D15" s="10" t="s">
        <v>123</v>
      </c>
    </row>
    <row r="16" spans="1:4">
      <c r="A16" s="24" t="s">
        <v>5</v>
      </c>
      <c r="B16" s="13">
        <f>SUM(B4:B15)</f>
        <v>105927.6</v>
      </c>
      <c r="C16" s="10"/>
      <c r="D16" s="10"/>
    </row>
    <row r="17" spans="1:4">
      <c r="A17" s="38" t="s">
        <v>23</v>
      </c>
      <c r="B17" s="39"/>
      <c r="C17" s="39"/>
      <c r="D17" s="40"/>
    </row>
    <row r="18" spans="1:4">
      <c r="A18" s="3">
        <v>43768</v>
      </c>
      <c r="B18" s="9">
        <v>536998.04</v>
      </c>
      <c r="C18" s="10" t="s">
        <v>22</v>
      </c>
      <c r="D18" s="10" t="s">
        <v>13</v>
      </c>
    </row>
    <row r="19" spans="1:4">
      <c r="A19" s="24" t="s">
        <v>5</v>
      </c>
      <c r="B19" s="13">
        <f>B18</f>
        <v>536998.04</v>
      </c>
      <c r="C19" s="10"/>
      <c r="D19" s="10"/>
    </row>
    <row r="20" spans="1:4">
      <c r="A20" s="45" t="s">
        <v>7</v>
      </c>
      <c r="B20" s="45"/>
      <c r="C20" s="45"/>
      <c r="D20" s="45"/>
    </row>
    <row r="21" spans="1:4">
      <c r="A21" s="3">
        <v>43768</v>
      </c>
      <c r="B21" s="23">
        <v>218891.8</v>
      </c>
      <c r="C21" s="2"/>
      <c r="D21" s="2"/>
    </row>
    <row r="22" spans="1:4">
      <c r="A22" s="5" t="s">
        <v>6</v>
      </c>
      <c r="B22" s="4">
        <f>B16+B19+B21</f>
        <v>861817.44</v>
      </c>
      <c r="C22" s="2"/>
      <c r="D22" s="2"/>
    </row>
    <row r="25" spans="1:4">
      <c r="B25" s="27"/>
    </row>
    <row r="69" spans="1:1">
      <c r="A69" t="s">
        <v>9</v>
      </c>
    </row>
  </sheetData>
  <mergeCells count="5">
    <mergeCell ref="A20:D20"/>
    <mergeCell ref="A1:B1"/>
    <mergeCell ref="C1:D1"/>
    <mergeCell ref="A3:D3"/>
    <mergeCell ref="A17:D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5" sqref="B5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1"/>
      <c r="B1" s="41"/>
      <c r="C1" s="46" t="s">
        <v>27</v>
      </c>
      <c r="D1" s="47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5" t="s">
        <v>7</v>
      </c>
      <c r="B3" s="45"/>
      <c r="C3" s="45" t="s">
        <v>7</v>
      </c>
      <c r="D3" s="45"/>
    </row>
    <row r="4" spans="1:4">
      <c r="A4" s="8">
        <v>43768</v>
      </c>
      <c r="B4" s="25">
        <v>763917.35</v>
      </c>
      <c r="C4" s="14"/>
      <c r="D4" s="2"/>
    </row>
    <row r="5" spans="1:4">
      <c r="A5" s="5" t="s">
        <v>6</v>
      </c>
      <c r="B5" s="28">
        <f>B4</f>
        <v>763917.35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8" sqref="B8"/>
    </sheetView>
  </sheetViews>
  <sheetFormatPr defaultRowHeight="15"/>
  <cols>
    <col min="1" max="1" width="20.5703125" customWidth="1"/>
    <col min="2" max="2" width="16.28515625" customWidth="1"/>
    <col min="3" max="3" width="43.140625" customWidth="1"/>
    <col min="4" max="4" width="28.7109375" customWidth="1"/>
  </cols>
  <sheetData>
    <row r="1" spans="1:4" ht="96.75" customHeight="1">
      <c r="C1" s="46" t="s">
        <v>28</v>
      </c>
      <c r="D1" s="47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6.5" customHeight="1">
      <c r="A3" s="45" t="s">
        <v>11</v>
      </c>
      <c r="B3" s="45"/>
      <c r="C3" s="45" t="s">
        <v>11</v>
      </c>
      <c r="D3" s="45"/>
    </row>
    <row r="4" spans="1:4" ht="29.25">
      <c r="A4" s="26">
        <v>43752</v>
      </c>
      <c r="B4" s="25">
        <v>17720</v>
      </c>
      <c r="C4" s="20" t="s">
        <v>124</v>
      </c>
      <c r="D4" s="20" t="s">
        <v>125</v>
      </c>
    </row>
    <row r="5" spans="1:4">
      <c r="A5" s="26">
        <v>43768</v>
      </c>
      <c r="B5" s="25">
        <v>18262.8</v>
      </c>
      <c r="C5" s="48" t="s">
        <v>21</v>
      </c>
      <c r="D5" s="48" t="s">
        <v>13</v>
      </c>
    </row>
    <row r="6" spans="1:4">
      <c r="A6" s="24" t="s">
        <v>5</v>
      </c>
      <c r="B6" s="13">
        <f>SUM(B4:B5)</f>
        <v>35982.800000000003</v>
      </c>
      <c r="C6" s="20"/>
      <c r="D6" s="20"/>
    </row>
    <row r="7" spans="1:4">
      <c r="A7" s="45" t="s">
        <v>7</v>
      </c>
      <c r="B7" s="45"/>
      <c r="C7" s="45"/>
      <c r="D7" s="45"/>
    </row>
    <row r="8" spans="1:4" ht="15.75">
      <c r="A8" s="26">
        <v>43768</v>
      </c>
      <c r="B8" s="25">
        <v>81339.64</v>
      </c>
      <c r="C8" s="20" t="s">
        <v>7</v>
      </c>
      <c r="D8" s="7"/>
    </row>
    <row r="9" spans="1:4">
      <c r="A9" s="5" t="s">
        <v>6</v>
      </c>
      <c r="B9" s="4">
        <f>B6+B8</f>
        <v>117322.44</v>
      </c>
      <c r="C9" s="2"/>
      <c r="D9" s="2"/>
    </row>
  </sheetData>
  <mergeCells count="3">
    <mergeCell ref="C1:D1"/>
    <mergeCell ref="A3:D3"/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2019-11-09T18:50:22Z</dcterms:modified>
</cp:coreProperties>
</file>