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20" windowWidth="19420" windowHeight="9710" activeTab="6"/>
  </bookViews>
  <sheets>
    <sheet name="Адресная помощь" sheetId="1" r:id="rId1"/>
    <sheet name="Лист2" sheetId="2" state="hidden" r:id="rId2"/>
    <sheet name="Лист3" sheetId="3" state="hidden" r:id="rId3"/>
    <sheet name="Системная помощь" sheetId="4" r:id="rId4"/>
    <sheet name="Коробка храбрости" sheetId="5" r:id="rId5"/>
    <sheet name="Помощь семьям " sheetId="6" r:id="rId6"/>
    <sheet name="Уроки доброты" sheetId="7" r:id="rId7"/>
  </sheets>
  <calcPr calcId="145621"/>
</workbook>
</file>

<file path=xl/calcChain.xml><?xml version="1.0" encoding="utf-8"?>
<calcChain xmlns="http://schemas.openxmlformats.org/spreadsheetml/2006/main">
  <c r="B63" i="1" l="1"/>
  <c r="B57" i="1"/>
  <c r="B48" i="1"/>
  <c r="B41" i="1" l="1"/>
  <c r="B67" i="1" s="1"/>
  <c r="B4" i="7"/>
  <c r="B12" i="5"/>
  <c r="B5" i="6"/>
  <c r="B5" i="4"/>
  <c r="B8" i="4" s="1"/>
  <c r="B15" i="5" l="1"/>
  <c r="B66" i="1" l="1"/>
</calcChain>
</file>

<file path=xl/sharedStrings.xml><?xml version="1.0" encoding="utf-8"?>
<sst xmlns="http://schemas.openxmlformats.org/spreadsheetml/2006/main" count="175" uniqueCount="127">
  <si>
    <t>Дата платежа</t>
  </si>
  <si>
    <t>Сумма, руб.</t>
  </si>
  <si>
    <t>Назначение платежа</t>
  </si>
  <si>
    <t>Оплата медицинских услуг</t>
  </si>
  <si>
    <t>Благополучатель</t>
  </si>
  <si>
    <t>Итого:</t>
  </si>
  <si>
    <t>Всего по программе</t>
  </si>
  <si>
    <t>Программные расходы</t>
  </si>
  <si>
    <t>Оплата медицинского оборудования и ТСР</t>
  </si>
  <si>
    <t>.</t>
  </si>
  <si>
    <t>Оплата проезда до места лечения и обратно, проживания на время лечения</t>
  </si>
  <si>
    <t>Оплата мед. оборудования, инструментов и расходных материалов</t>
  </si>
  <si>
    <t>Расходы на мероприятия</t>
  </si>
  <si>
    <t>Оплата генетического анализа</t>
  </si>
  <si>
    <t>Оплата курса реабилитации в РЦ «Адели» ( г. Пенза)</t>
  </si>
  <si>
    <t>Коротков Алексей</t>
  </si>
  <si>
    <t xml:space="preserve">Волонтерские отделения </t>
  </si>
  <si>
    <t>Оплата ролл-апа</t>
  </si>
  <si>
    <t>Волонтерское отделение г. Омск</t>
  </si>
  <si>
    <t xml:space="preserve"> Программа «Адресная помощь» – май 2019</t>
  </si>
  <si>
    <t xml:space="preserve"> Программа «Системная помощь» – май 2019</t>
  </si>
  <si>
    <t xml:space="preserve"> Программа «Коробка храбрости» – май  2019</t>
  </si>
  <si>
    <t xml:space="preserve"> Программа «Помощь семьям с тяжелобольными детьми» – май 2019</t>
  </si>
  <si>
    <t xml:space="preserve"> Программа «Уроки доброты» – май  2019</t>
  </si>
  <si>
    <t>Дорожкина Варвара</t>
  </si>
  <si>
    <t>Оплата операции в клинике «Ясный взор» (г. Москва)</t>
  </si>
  <si>
    <t>Оплата тренажера-райдера для иппотерапии,велосипеда для детей с ДЦП</t>
  </si>
  <si>
    <t>Стороженко Виктория</t>
  </si>
  <si>
    <t>Оплата курса реабилитации в РЦ «Три сестры» ( г. Москва)</t>
  </si>
  <si>
    <t>Богачева Юлия</t>
  </si>
  <si>
    <t>Оплата курса реабилитации в ADELI MedicalCenter (Словакия)</t>
  </si>
  <si>
    <t>Оплата билетов Москва-Вена-Москва</t>
  </si>
  <si>
    <t>Ардашева Дарья</t>
  </si>
  <si>
    <t>Оплата о ртопедической операции в клинике LivHospital, Турция</t>
  </si>
  <si>
    <t>Оплата билетов Санкт-Петербург-Стамбул-Санкт-Петербур</t>
  </si>
  <si>
    <t>Алексеева Доминика</t>
  </si>
  <si>
    <t>Оплата обследования в кардиоцентре Берлина с целью планирования операции</t>
  </si>
  <si>
    <t>Шатохина Валерия</t>
  </si>
  <si>
    <t>Оплата операции по  удалению металлоконструкции в (Клинический госпиталь на Яузе,э Москва)</t>
  </si>
  <si>
    <t>Оплата медицинских препаратов и медицинских расходных материалов</t>
  </si>
  <si>
    <t>Оплата операционных материалов</t>
  </si>
  <si>
    <t xml:space="preserve">Оплата проживания при клинике Хадасса (Иерусалим) во время лечения </t>
  </si>
  <si>
    <t>Санжирова Калбинур</t>
  </si>
  <si>
    <t>Оплата авиабилетов Бишкек-Тель-Авив-Бишкек</t>
  </si>
  <si>
    <t>Калинин Захар</t>
  </si>
  <si>
    <t>Оплата реабилитации в РЦ «Olinek» (Польша)</t>
  </si>
  <si>
    <t>Оплата билетов Москва-Варшава-Москва</t>
  </si>
  <si>
    <t>Ткачев Николай</t>
  </si>
  <si>
    <t>Оплата курса реабилитации по методу БФМ в Центре Надежды Лоскутовой (Москва)</t>
  </si>
  <si>
    <t>Ильина Анжела</t>
  </si>
  <si>
    <t>Оплата авиабилетов Тель-Авив-Казань</t>
  </si>
  <si>
    <t>Юндин Макар</t>
  </si>
  <si>
    <t>Оплата курса реабилитации в центре «Центр здоровья» (г. Таганрог)</t>
  </si>
  <si>
    <t>Шутов Владислав</t>
  </si>
  <si>
    <t>Оплата курса лечения-реабилитации в МЦ «Прогноз» (Санкт-Петербург)</t>
  </si>
  <si>
    <t>Полина Чепкова</t>
  </si>
  <si>
    <t>Оплата курса реабилитации в МЦ "Лучик Надежды" ( г. Евпатория)</t>
  </si>
  <si>
    <t>Кирдяева Мария</t>
  </si>
  <si>
    <t>Оплата курса реабилитации в ДРЦ «Родник» (г. Санкт-Петербург)</t>
  </si>
  <si>
    <t>Шатохин Егор</t>
  </si>
  <si>
    <t>Оплата курса реабилитации в РЦ «Колыбель сердец» (г. Краснодар)</t>
  </si>
  <si>
    <t>Гулиев Сураддин</t>
  </si>
  <si>
    <t>Оплата  лечения в НМИЦ онкологии им. Н.Н. Блохина</t>
  </si>
  <si>
    <t>Чыныбеков Асланбек</t>
  </si>
  <si>
    <t>Оплата обследования для уточнения диагноза и назначения дальнейшей терапии в Междисциплинарном центре сосудистых патологий (г. Халле, Германия)</t>
  </si>
  <si>
    <t>Лозовой Артем</t>
  </si>
  <si>
    <t>Оплата курса лечения в МЦ Кортекс , (г. Анапа)</t>
  </si>
  <si>
    <t>Воронцова Станислава</t>
  </si>
  <si>
    <t>Оплата курса реабилитации в центре «NEURON» (Быдгощ, Польша)</t>
  </si>
  <si>
    <t>Барабошина Мария</t>
  </si>
  <si>
    <t>Оплата операции по устранению нейромышечного  грудопоясничного сколиоза (Клинический госпиталь на Яузе, Москва)</t>
  </si>
  <si>
    <t>Лукьяник Николай</t>
  </si>
  <si>
    <t>Оплата протеза ноги</t>
  </si>
  <si>
    <t>Кубарев Ростислав</t>
  </si>
  <si>
    <t>Оплата курса реабилитации в МЦ «Родник» (г. Санкт-Петербург)</t>
  </si>
  <si>
    <t>Егоров Валентин</t>
  </si>
  <si>
    <t>Оплата курса реабилитации в РЦ "Адели" (г. Пенза)</t>
  </si>
  <si>
    <t xml:space="preserve">Зиннатуллин Эмир </t>
  </si>
  <si>
    <t>Оплата специального питания (нутризона)</t>
  </si>
  <si>
    <t>Калашников Андрей</t>
  </si>
  <si>
    <t>Оплата курса реабилитации в «Логопед Профи» (Санкт-Петербург)</t>
  </si>
  <si>
    <t>Старшинова Анастасия</t>
  </si>
  <si>
    <t>Оплата МРТ грудного отдела позвоночника и пояснично-крестцового отдела с анестезией в ФГБУ «НМИЦ АГП им.Кулакова»</t>
  </si>
  <si>
    <t>Глаголева Александра</t>
  </si>
  <si>
    <t>Оплата курса занятий по альтернативной дополнительной коммуникации в Центре реабилитации «Апрель» (Москва)</t>
  </si>
  <si>
    <t>Оплата курса реабилитации в РЦ «21 Век» (г. Санкт-Петербург)</t>
  </si>
  <si>
    <t>Минасян Арсентий</t>
  </si>
  <si>
    <t>Грачев Артем</t>
  </si>
  <si>
    <t>Марщикова Милана</t>
  </si>
  <si>
    <t>Сарыгина Марина</t>
  </si>
  <si>
    <t>Котляров Кирилл</t>
  </si>
  <si>
    <t>Оплата кардиологической операции в клинике Хадасса (Израиль)</t>
  </si>
  <si>
    <t>Филимоненков Максим</t>
  </si>
  <si>
    <t>Петренко Елена</t>
  </si>
  <si>
    <t>Оплата тренажёра Rejoint для разработки пальцев рук</t>
  </si>
  <si>
    <t>Петропавловская Виктория</t>
  </si>
  <si>
    <t>Оплата реабилитации в РЦ «Ты здоров» (г. Пенза)</t>
  </si>
  <si>
    <t>Овсянников Тимофей</t>
  </si>
  <si>
    <t>Оплата низкопрофильной гастростомической трубки с удлинителем для питания MIC-KEY для плановой замены</t>
  </si>
  <si>
    <t>Кузнецова Варвара</t>
  </si>
  <si>
    <t>Михай Шандр</t>
  </si>
  <si>
    <t>Соболев Михаил</t>
  </si>
  <si>
    <t>Оплата курса реабилитации в «Цетре здоровья» (г. Таганрог)</t>
  </si>
  <si>
    <t>Белоглазова Арина</t>
  </si>
  <si>
    <t>Оплата танскутанного капнографа Sentec для измерения количества углекислого газа в крови</t>
  </si>
  <si>
    <t xml:space="preserve">Еликринцев Захар </t>
  </si>
  <si>
    <t>Кадырова Елена</t>
  </si>
  <si>
    <t>Оплата ПЭТ КТ</t>
  </si>
  <si>
    <t>Оплата детской инвалидной прогулочной коляски Akcesmed Рейсер Rc 1</t>
  </si>
  <si>
    <t>Мухаметьянов Кирилл</t>
  </si>
  <si>
    <t>Мацак Владимир</t>
  </si>
  <si>
    <t>Оплата курса реабилитации в МЦ «Кортекс»</t>
  </si>
  <si>
    <t>Оплата курса реабилитации после двух операций на ногах в МЦ «Лучик надежды» (Евпатория, Крым)</t>
  </si>
  <si>
    <t>Оплата операционных материалов – перемонтаж металлоконструкции (Клинический госпиталь на Яузе, Москва)</t>
  </si>
  <si>
    <t>Оплата проживания во время курса реабилитации в ADELI MedicalCenter (Словакия)</t>
  </si>
  <si>
    <t>Оплата лечения в клинике Хадасса (Иерусалим)</t>
  </si>
  <si>
    <t>оплата транспортных расходов для поездки детей, проходящих длительное лечение в Областной детской клинической больнице г. Ярославля, на праздник, посвященный Дню защиты детей в г. Москву</t>
  </si>
  <si>
    <t>ОДКБ г.Ярославля</t>
  </si>
  <si>
    <t>Оплата почтовых расходов</t>
  </si>
  <si>
    <t>Волонтерское отделение г. Череповец</t>
  </si>
  <si>
    <t>Волонтерское отделение г. Воронеж</t>
  </si>
  <si>
    <t>Оплата мобильного стенда</t>
  </si>
  <si>
    <t>Волонтерское отделение г. Краснодар</t>
  </si>
  <si>
    <t>Оплата печати на баннере и пресс-вола</t>
  </si>
  <si>
    <t>Волонтерское отделение г. Нижний Новгород</t>
  </si>
  <si>
    <t>Оплата за наклейки, сертификаты, визитки</t>
  </si>
  <si>
    <t>Оплата листовок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</si>
</sst>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rgb="FF00B0F0"/>
      <name val="Cambria"/>
      <family val="1"/>
      <charset val="204"/>
      <scheme val="major"/>
    </font>
    <font>
      <b/>
      <sz val="16"/>
      <color rgb="FF00B0F0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11"/>
      <color rgb="FF0070C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b/>
      <i/>
      <sz val="11"/>
      <color rgb="FF000000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14" fontId="9" fillId="3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8" fillId="0" borderId="1" xfId="0" applyFont="1" applyBorder="1"/>
    <xf numFmtId="0" fontId="0" fillId="0" borderId="0" xfId="0" applyFill="1"/>
    <xf numFmtId="0" fontId="1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14" fontId="11" fillId="0" borderId="1" xfId="0" applyNumberFormat="1" applyFont="1" applyFill="1" applyBorder="1"/>
    <xf numFmtId="4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0" fillId="0" borderId="1" xfId="0" applyFill="1" applyBorder="1"/>
    <xf numFmtId="14" fontId="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/>
    <xf numFmtId="4" fontId="10" fillId="0" borderId="1" xfId="0" applyNumberFormat="1" applyFont="1" applyFill="1" applyBorder="1" applyAlignment="1">
      <alignment horizontal="right" vertical="top" wrapText="1"/>
    </xf>
    <xf numFmtId="0" fontId="0" fillId="0" borderId="0" xfId="0" applyFill="1" applyBorder="1"/>
    <xf numFmtId="4" fontId="0" fillId="0" borderId="0" xfId="0" applyNumberFormat="1" applyFill="1"/>
    <xf numFmtId="4" fontId="9" fillId="0" borderId="1" xfId="0" applyNumberFormat="1" applyFont="1" applyBorder="1" applyAlignment="1">
      <alignment wrapText="1"/>
    </xf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 vertical="top" wrapText="1"/>
    </xf>
    <xf numFmtId="14" fontId="13" fillId="0" borderId="1" xfId="0" applyNumberFormat="1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right" wrapText="1"/>
    </xf>
    <xf numFmtId="14" fontId="9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4" fontId="0" fillId="0" borderId="0" xfId="0" applyNumberFormat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/>
    </xf>
    <xf numFmtId="14" fontId="2" fillId="0" borderId="7" xfId="0" applyNumberFormat="1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1171574</xdr:colOff>
      <xdr:row>0</xdr:row>
      <xdr:rowOff>1257301</xdr:rowOff>
    </xdr:to>
    <xdr:pic>
      <xdr:nvPicPr>
        <xdr:cNvPr id="3" name="Рисунок 2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2514599" cy="1257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1123949</xdr:colOff>
      <xdr:row>0</xdr:row>
      <xdr:rowOff>1257301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0"/>
          <a:ext cx="2514599" cy="1257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1675429</xdr:colOff>
      <xdr:row>0</xdr:row>
      <xdr:rowOff>1314450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3008929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1</xdr:col>
      <xdr:colOff>1095374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4" y="0"/>
          <a:ext cx="2390775" cy="1104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9077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opLeftCell="A58" workbookViewId="0">
      <selection activeCell="B41" sqref="B41"/>
    </sheetView>
  </sheetViews>
  <sheetFormatPr defaultColWidth="9.1796875" defaultRowHeight="14.5" x14ac:dyDescent="0.35"/>
  <cols>
    <col min="1" max="1" width="20.1796875" style="6" customWidth="1"/>
    <col min="2" max="2" width="27.1796875" style="6" customWidth="1"/>
    <col min="3" max="3" width="47" style="6" customWidth="1"/>
    <col min="4" max="4" width="34" style="6" customWidth="1"/>
    <col min="5" max="5" width="11.453125" style="6" bestFit="1" customWidth="1"/>
    <col min="6" max="6" width="9.7265625" style="6" bestFit="1" customWidth="1"/>
    <col min="7" max="16384" width="9.1796875" style="6"/>
  </cols>
  <sheetData>
    <row r="1" spans="1:4" ht="104.25" customHeight="1" x14ac:dyDescent="0.5">
      <c r="C1" s="32" t="s">
        <v>19</v>
      </c>
      <c r="D1" s="33"/>
    </row>
    <row r="2" spans="1:4" ht="15.5" x14ac:dyDescent="0.35">
      <c r="A2" s="7" t="s">
        <v>0</v>
      </c>
      <c r="B2" s="7" t="s">
        <v>1</v>
      </c>
      <c r="C2" s="7" t="s">
        <v>2</v>
      </c>
      <c r="D2" s="7" t="s">
        <v>4</v>
      </c>
    </row>
    <row r="3" spans="1:4" x14ac:dyDescent="0.35">
      <c r="A3" s="35" t="s">
        <v>3</v>
      </c>
      <c r="B3" s="35"/>
      <c r="C3" s="35"/>
      <c r="D3" s="35"/>
    </row>
    <row r="4" spans="1:4" ht="27.75" customHeight="1" x14ac:dyDescent="0.35">
      <c r="A4" s="8">
        <v>43591</v>
      </c>
      <c r="B4" s="9">
        <v>1466762</v>
      </c>
      <c r="C4" s="10" t="s">
        <v>33</v>
      </c>
      <c r="D4" s="10" t="s">
        <v>32</v>
      </c>
    </row>
    <row r="5" spans="1:4" ht="27.75" customHeight="1" x14ac:dyDescent="0.35">
      <c r="A5" s="8">
        <v>43591</v>
      </c>
      <c r="B5" s="9">
        <v>182090</v>
      </c>
      <c r="C5" s="10" t="s">
        <v>38</v>
      </c>
      <c r="D5" s="10" t="s">
        <v>37</v>
      </c>
    </row>
    <row r="6" spans="1:4" ht="27.75" customHeight="1" x14ac:dyDescent="0.35">
      <c r="A6" s="8">
        <v>43591</v>
      </c>
      <c r="B6" s="9">
        <v>282432.08</v>
      </c>
      <c r="C6" s="10" t="s">
        <v>45</v>
      </c>
      <c r="D6" s="10" t="s">
        <v>44</v>
      </c>
    </row>
    <row r="7" spans="1:4" ht="27.75" customHeight="1" x14ac:dyDescent="0.35">
      <c r="A7" s="8">
        <v>43591</v>
      </c>
      <c r="B7" s="9">
        <v>98000</v>
      </c>
      <c r="C7" s="10" t="s">
        <v>48</v>
      </c>
      <c r="D7" s="10" t="s">
        <v>47</v>
      </c>
    </row>
    <row r="8" spans="1:4" ht="27.75" customHeight="1" x14ac:dyDescent="0.35">
      <c r="A8" s="8">
        <v>43592</v>
      </c>
      <c r="B8" s="9">
        <v>303900</v>
      </c>
      <c r="C8" s="10" t="s">
        <v>25</v>
      </c>
      <c r="D8" s="10" t="s">
        <v>24</v>
      </c>
    </row>
    <row r="9" spans="1:4" ht="28" x14ac:dyDescent="0.35">
      <c r="A9" s="8">
        <v>43592</v>
      </c>
      <c r="B9" s="9">
        <v>521234.4</v>
      </c>
      <c r="C9" s="10" t="s">
        <v>30</v>
      </c>
      <c r="D9" s="10" t="s">
        <v>29</v>
      </c>
    </row>
    <row r="10" spans="1:4" ht="28" x14ac:dyDescent="0.35">
      <c r="A10" s="8">
        <v>43592</v>
      </c>
      <c r="B10" s="9">
        <v>671913.08</v>
      </c>
      <c r="C10" s="10" t="s">
        <v>36</v>
      </c>
      <c r="D10" s="10" t="s">
        <v>35</v>
      </c>
    </row>
    <row r="11" spans="1:4" ht="28" x14ac:dyDescent="0.35">
      <c r="A11" s="8">
        <v>43592</v>
      </c>
      <c r="B11" s="9">
        <v>240000</v>
      </c>
      <c r="C11" s="10" t="s">
        <v>52</v>
      </c>
      <c r="D11" s="10" t="s">
        <v>51</v>
      </c>
    </row>
    <row r="12" spans="1:4" ht="28" x14ac:dyDescent="0.35">
      <c r="A12" s="8">
        <v>43592</v>
      </c>
      <c r="B12" s="9">
        <v>159600</v>
      </c>
      <c r="C12" s="10" t="s">
        <v>54</v>
      </c>
      <c r="D12" s="10" t="s">
        <v>53</v>
      </c>
    </row>
    <row r="13" spans="1:4" ht="28" x14ac:dyDescent="0.35">
      <c r="A13" s="8">
        <v>43592</v>
      </c>
      <c r="B13" s="9">
        <v>121000</v>
      </c>
      <c r="C13" s="10" t="s">
        <v>56</v>
      </c>
      <c r="D13" s="10" t="s">
        <v>55</v>
      </c>
    </row>
    <row r="14" spans="1:4" ht="28" x14ac:dyDescent="0.35">
      <c r="A14" s="8">
        <v>43592</v>
      </c>
      <c r="B14" s="9">
        <v>352675</v>
      </c>
      <c r="C14" s="10" t="s">
        <v>58</v>
      </c>
      <c r="D14" s="10" t="s">
        <v>57</v>
      </c>
    </row>
    <row r="15" spans="1:4" ht="28" x14ac:dyDescent="0.35">
      <c r="A15" s="8">
        <v>43592</v>
      </c>
      <c r="B15" s="9">
        <v>54000</v>
      </c>
      <c r="C15" s="10" t="s">
        <v>60</v>
      </c>
      <c r="D15" s="10" t="s">
        <v>59</v>
      </c>
    </row>
    <row r="16" spans="1:4" x14ac:dyDescent="0.35">
      <c r="A16" s="8">
        <v>43592</v>
      </c>
      <c r="B16" s="9">
        <v>144958</v>
      </c>
      <c r="C16" s="10" t="s">
        <v>66</v>
      </c>
      <c r="D16" s="10" t="s">
        <v>65</v>
      </c>
    </row>
    <row r="17" spans="1:4" ht="28" x14ac:dyDescent="0.35">
      <c r="A17" s="8">
        <v>43592</v>
      </c>
      <c r="B17" s="9">
        <v>224670</v>
      </c>
      <c r="C17" s="10" t="s">
        <v>68</v>
      </c>
      <c r="D17" s="10" t="s">
        <v>67</v>
      </c>
    </row>
    <row r="18" spans="1:4" ht="28" x14ac:dyDescent="0.35">
      <c r="A18" s="8">
        <v>43598</v>
      </c>
      <c r="B18" s="9">
        <v>630000</v>
      </c>
      <c r="C18" s="10" t="s">
        <v>28</v>
      </c>
      <c r="D18" s="10" t="s">
        <v>27</v>
      </c>
    </row>
    <row r="19" spans="1:4" ht="28" x14ac:dyDescent="0.35">
      <c r="A19" s="8">
        <v>43598</v>
      </c>
      <c r="B19" s="9">
        <v>200000</v>
      </c>
      <c r="C19" s="10" t="s">
        <v>74</v>
      </c>
      <c r="D19" s="10" t="s">
        <v>73</v>
      </c>
    </row>
    <row r="20" spans="1:4" ht="56" x14ac:dyDescent="0.35">
      <c r="A20" s="8">
        <v>43599</v>
      </c>
      <c r="B20" s="9">
        <v>493691.33</v>
      </c>
      <c r="C20" s="10" t="s">
        <v>64</v>
      </c>
      <c r="D20" s="10" t="s">
        <v>63</v>
      </c>
    </row>
    <row r="21" spans="1:4" ht="28" x14ac:dyDescent="0.35">
      <c r="A21" s="8">
        <v>43599</v>
      </c>
      <c r="B21" s="9">
        <v>153000</v>
      </c>
      <c r="C21" s="10" t="s">
        <v>76</v>
      </c>
      <c r="D21" s="10" t="s">
        <v>75</v>
      </c>
    </row>
    <row r="22" spans="1:4" ht="28" x14ac:dyDescent="0.35">
      <c r="A22" s="8">
        <v>43599</v>
      </c>
      <c r="B22" s="9">
        <v>78400</v>
      </c>
      <c r="C22" s="10" t="s">
        <v>80</v>
      </c>
      <c r="D22" s="10" t="s">
        <v>79</v>
      </c>
    </row>
    <row r="23" spans="1:4" ht="42" x14ac:dyDescent="0.35">
      <c r="A23" s="8">
        <v>43599</v>
      </c>
      <c r="B23" s="9">
        <v>50000</v>
      </c>
      <c r="C23" s="10" t="s">
        <v>82</v>
      </c>
      <c r="D23" s="10" t="s">
        <v>81</v>
      </c>
    </row>
    <row r="24" spans="1:4" x14ac:dyDescent="0.35">
      <c r="A24" s="8">
        <v>43600</v>
      </c>
      <c r="B24" s="9">
        <v>482306.95</v>
      </c>
      <c r="C24" s="10" t="s">
        <v>115</v>
      </c>
      <c r="D24" s="10" t="s">
        <v>42</v>
      </c>
    </row>
    <row r="25" spans="1:4" ht="42" x14ac:dyDescent="0.35">
      <c r="A25" s="8">
        <v>43601</v>
      </c>
      <c r="B25" s="9">
        <v>35000</v>
      </c>
      <c r="C25" s="10" t="s">
        <v>84</v>
      </c>
      <c r="D25" s="10" t="s">
        <v>83</v>
      </c>
    </row>
    <row r="26" spans="1:4" ht="28" x14ac:dyDescent="0.35">
      <c r="A26" s="8">
        <v>43601</v>
      </c>
      <c r="B26" s="9">
        <v>274660</v>
      </c>
      <c r="C26" s="10" t="s">
        <v>85</v>
      </c>
      <c r="D26" s="10" t="s">
        <v>86</v>
      </c>
    </row>
    <row r="27" spans="1:4" ht="28" x14ac:dyDescent="0.35">
      <c r="A27" s="8">
        <v>43605</v>
      </c>
      <c r="B27" s="9">
        <v>2500000</v>
      </c>
      <c r="C27" s="10" t="s">
        <v>62</v>
      </c>
      <c r="D27" s="10" t="s">
        <v>61</v>
      </c>
    </row>
    <row r="28" spans="1:4" x14ac:dyDescent="0.35">
      <c r="A28" s="8">
        <v>43605</v>
      </c>
      <c r="B28" s="9">
        <v>47000</v>
      </c>
      <c r="C28" s="10" t="s">
        <v>13</v>
      </c>
      <c r="D28" s="10" t="s">
        <v>87</v>
      </c>
    </row>
    <row r="29" spans="1:4" x14ac:dyDescent="0.35">
      <c r="A29" s="8">
        <v>43605</v>
      </c>
      <c r="B29" s="9">
        <v>47000</v>
      </c>
      <c r="C29" s="10" t="s">
        <v>13</v>
      </c>
      <c r="D29" s="10" t="s">
        <v>88</v>
      </c>
    </row>
    <row r="30" spans="1:4" ht="42" x14ac:dyDescent="0.35">
      <c r="A30" s="8">
        <v>43606</v>
      </c>
      <c r="B30" s="9">
        <v>574670</v>
      </c>
      <c r="C30" s="10" t="s">
        <v>70</v>
      </c>
      <c r="D30" s="10" t="s">
        <v>69</v>
      </c>
    </row>
    <row r="31" spans="1:4" x14ac:dyDescent="0.35">
      <c r="A31" s="8">
        <v>43607</v>
      </c>
      <c r="B31" s="9">
        <v>47000</v>
      </c>
      <c r="C31" s="10" t="s">
        <v>13</v>
      </c>
      <c r="D31" s="10" t="s">
        <v>92</v>
      </c>
    </row>
    <row r="32" spans="1:4" x14ac:dyDescent="0.35">
      <c r="A32" s="8">
        <v>43607</v>
      </c>
      <c r="B32" s="9">
        <v>151000</v>
      </c>
      <c r="C32" s="14" t="s">
        <v>96</v>
      </c>
      <c r="D32" s="10" t="s">
        <v>95</v>
      </c>
    </row>
    <row r="33" spans="1:6" x14ac:dyDescent="0.35">
      <c r="A33" s="8">
        <v>43612</v>
      </c>
      <c r="B33" s="9">
        <v>59000</v>
      </c>
      <c r="C33" s="10" t="s">
        <v>13</v>
      </c>
      <c r="D33" s="10" t="s">
        <v>100</v>
      </c>
    </row>
    <row r="34" spans="1:6" x14ac:dyDescent="0.35">
      <c r="A34" s="8">
        <v>43612</v>
      </c>
      <c r="B34" s="9">
        <v>99000</v>
      </c>
      <c r="C34" s="10" t="s">
        <v>13</v>
      </c>
      <c r="D34" s="10" t="s">
        <v>89</v>
      </c>
      <c r="E34" s="19"/>
    </row>
    <row r="35" spans="1:6" ht="28" x14ac:dyDescent="0.35">
      <c r="A35" s="8">
        <v>43612</v>
      </c>
      <c r="B35" s="9">
        <v>727320</v>
      </c>
      <c r="C35" s="10" t="s">
        <v>91</v>
      </c>
      <c r="D35" s="10" t="s">
        <v>90</v>
      </c>
    </row>
    <row r="36" spans="1:6" ht="28" x14ac:dyDescent="0.35">
      <c r="A36" s="8">
        <v>43613</v>
      </c>
      <c r="B36" s="9">
        <v>180000</v>
      </c>
      <c r="C36" s="10" t="s">
        <v>14</v>
      </c>
      <c r="D36" s="10" t="s">
        <v>99</v>
      </c>
    </row>
    <row r="37" spans="1:6" x14ac:dyDescent="0.35">
      <c r="A37" s="8">
        <v>43613</v>
      </c>
      <c r="B37" s="9">
        <v>44000</v>
      </c>
      <c r="C37" s="10" t="s">
        <v>107</v>
      </c>
      <c r="D37" s="10" t="s">
        <v>106</v>
      </c>
    </row>
    <row r="38" spans="1:6" x14ac:dyDescent="0.35">
      <c r="A38" s="8">
        <v>43613</v>
      </c>
      <c r="B38" s="9">
        <v>90520</v>
      </c>
      <c r="C38" s="10" t="s">
        <v>111</v>
      </c>
      <c r="D38" s="10" t="s">
        <v>110</v>
      </c>
    </row>
    <row r="39" spans="1:6" ht="42" x14ac:dyDescent="0.35">
      <c r="A39" s="8">
        <v>43614</v>
      </c>
      <c r="B39" s="9">
        <v>156600</v>
      </c>
      <c r="C39" s="10" t="s">
        <v>112</v>
      </c>
      <c r="D39" s="10" t="s">
        <v>15</v>
      </c>
    </row>
    <row r="40" spans="1:6" ht="28" x14ac:dyDescent="0.35">
      <c r="A40" s="8">
        <v>43616</v>
      </c>
      <c r="B40" s="9">
        <v>80000</v>
      </c>
      <c r="C40" s="10" t="s">
        <v>102</v>
      </c>
      <c r="D40" s="10" t="s">
        <v>101</v>
      </c>
    </row>
    <row r="41" spans="1:6" x14ac:dyDescent="0.35">
      <c r="A41" s="11" t="s">
        <v>5</v>
      </c>
      <c r="B41" s="12">
        <f>SUM(B4:B40)</f>
        <v>12023402.84</v>
      </c>
      <c r="C41" s="12"/>
      <c r="D41" s="12"/>
    </row>
    <row r="42" spans="1:6" x14ac:dyDescent="0.35">
      <c r="A42" s="36" t="s">
        <v>8</v>
      </c>
      <c r="B42" s="37"/>
      <c r="C42" s="37"/>
      <c r="D42" s="38"/>
    </row>
    <row r="43" spans="1:6" ht="28" x14ac:dyDescent="0.35">
      <c r="A43" s="8">
        <v>43607</v>
      </c>
      <c r="B43" s="9">
        <v>210570</v>
      </c>
      <c r="C43" s="10" t="s">
        <v>26</v>
      </c>
      <c r="D43" s="10" t="s">
        <v>24</v>
      </c>
    </row>
    <row r="44" spans="1:6" x14ac:dyDescent="0.35">
      <c r="A44" s="8">
        <v>43606</v>
      </c>
      <c r="B44" s="9">
        <v>928200</v>
      </c>
      <c r="C44" s="10" t="s">
        <v>72</v>
      </c>
      <c r="D44" s="10" t="s">
        <v>71</v>
      </c>
    </row>
    <row r="45" spans="1:6" ht="28" x14ac:dyDescent="0.35">
      <c r="A45" s="8">
        <v>43608</v>
      </c>
      <c r="B45" s="9">
        <v>198000</v>
      </c>
      <c r="C45" s="10" t="s">
        <v>94</v>
      </c>
      <c r="D45" s="10" t="s">
        <v>93</v>
      </c>
    </row>
    <row r="46" spans="1:6" ht="28" x14ac:dyDescent="0.35">
      <c r="A46" s="8">
        <v>43613</v>
      </c>
      <c r="B46" s="45">
        <v>1087240.3799999999</v>
      </c>
      <c r="C46" s="10" t="s">
        <v>104</v>
      </c>
      <c r="D46" s="10" t="s">
        <v>105</v>
      </c>
    </row>
    <row r="47" spans="1:6" ht="28" x14ac:dyDescent="0.35">
      <c r="A47" s="8">
        <v>43613</v>
      </c>
      <c r="B47" s="46">
        <v>81430</v>
      </c>
      <c r="C47" s="47" t="s">
        <v>108</v>
      </c>
      <c r="D47" s="47" t="s">
        <v>109</v>
      </c>
    </row>
    <row r="48" spans="1:6" x14ac:dyDescent="0.35">
      <c r="A48" s="11" t="s">
        <v>5</v>
      </c>
      <c r="B48" s="12">
        <f>SUM(B43:B47)</f>
        <v>2505440.38</v>
      </c>
      <c r="C48" s="28"/>
      <c r="D48" s="29"/>
      <c r="E48" s="19"/>
      <c r="F48" s="19"/>
    </row>
    <row r="49" spans="1:6" x14ac:dyDescent="0.35">
      <c r="A49" s="36" t="s">
        <v>10</v>
      </c>
      <c r="B49" s="37"/>
      <c r="C49" s="37"/>
      <c r="D49" s="38"/>
    </row>
    <row r="50" spans="1:6" x14ac:dyDescent="0.35">
      <c r="A50" s="8">
        <v>43591</v>
      </c>
      <c r="B50" s="9">
        <v>34044</v>
      </c>
      <c r="C50" s="10" t="s">
        <v>46</v>
      </c>
      <c r="D50" s="10" t="s">
        <v>44</v>
      </c>
    </row>
    <row r="51" spans="1:6" ht="28" x14ac:dyDescent="0.35">
      <c r="A51" s="8">
        <v>43592</v>
      </c>
      <c r="B51" s="9">
        <v>129484.81</v>
      </c>
      <c r="C51" s="10" t="s">
        <v>114</v>
      </c>
      <c r="D51" s="10" t="s">
        <v>29</v>
      </c>
      <c r="E51" s="9"/>
      <c r="F51" s="19"/>
    </row>
    <row r="52" spans="1:6" x14ac:dyDescent="0.35">
      <c r="A52" s="8">
        <v>43593</v>
      </c>
      <c r="B52" s="9">
        <v>37418</v>
      </c>
      <c r="C52" s="10" t="s">
        <v>31</v>
      </c>
      <c r="D52" s="10" t="s">
        <v>29</v>
      </c>
    </row>
    <row r="53" spans="1:6" ht="31.5" customHeight="1" x14ac:dyDescent="0.35">
      <c r="A53" s="8">
        <v>43593</v>
      </c>
      <c r="B53" s="9">
        <v>38379.68</v>
      </c>
      <c r="C53" s="10" t="s">
        <v>34</v>
      </c>
      <c r="D53" s="10" t="s">
        <v>32</v>
      </c>
    </row>
    <row r="54" spans="1:6" ht="31.5" customHeight="1" x14ac:dyDescent="0.35">
      <c r="A54" s="8">
        <v>43593</v>
      </c>
      <c r="B54" s="9">
        <v>16226</v>
      </c>
      <c r="C54" s="10" t="s">
        <v>50</v>
      </c>
      <c r="D54" s="10" t="s">
        <v>49</v>
      </c>
    </row>
    <row r="55" spans="1:6" ht="29.25" customHeight="1" x14ac:dyDescent="0.35">
      <c r="A55" s="8">
        <v>43600</v>
      </c>
      <c r="B55" s="9">
        <v>213268.83</v>
      </c>
      <c r="C55" s="10" t="s">
        <v>41</v>
      </c>
      <c r="D55" s="10" t="s">
        <v>42</v>
      </c>
      <c r="E55" s="19"/>
    </row>
    <row r="56" spans="1:6" ht="29.25" customHeight="1" x14ac:dyDescent="0.35">
      <c r="A56" s="8">
        <v>43600</v>
      </c>
      <c r="B56" s="9">
        <v>72966</v>
      </c>
      <c r="C56" s="10" t="s">
        <v>43</v>
      </c>
      <c r="D56" s="10" t="s">
        <v>42</v>
      </c>
    </row>
    <row r="57" spans="1:6" ht="24" customHeight="1" x14ac:dyDescent="0.35">
      <c r="A57" s="11" t="s">
        <v>5</v>
      </c>
      <c r="B57" s="12">
        <f>SUM(B50:B56)</f>
        <v>541787.31999999995</v>
      </c>
      <c r="C57" s="28"/>
      <c r="D57" s="29"/>
    </row>
    <row r="58" spans="1:6" ht="24" customHeight="1" x14ac:dyDescent="0.35">
      <c r="A58" s="36" t="s">
        <v>39</v>
      </c>
      <c r="B58" s="37"/>
      <c r="C58" s="37"/>
      <c r="D58" s="38"/>
    </row>
    <row r="59" spans="1:6" ht="24" customHeight="1" x14ac:dyDescent="0.35">
      <c r="A59" s="8">
        <v>43591</v>
      </c>
      <c r="B59" s="9">
        <v>102450</v>
      </c>
      <c r="C59" s="10" t="s">
        <v>40</v>
      </c>
      <c r="D59" s="10" t="s">
        <v>37</v>
      </c>
    </row>
    <row r="60" spans="1:6" ht="24" customHeight="1" x14ac:dyDescent="0.35">
      <c r="A60" s="8">
        <v>43599</v>
      </c>
      <c r="B60" s="9">
        <v>50760</v>
      </c>
      <c r="C60" s="10" t="s">
        <v>78</v>
      </c>
      <c r="D60" s="10" t="s">
        <v>77</v>
      </c>
    </row>
    <row r="61" spans="1:6" ht="43" customHeight="1" x14ac:dyDescent="0.35">
      <c r="A61" s="8">
        <v>43607</v>
      </c>
      <c r="B61" s="9">
        <v>13030</v>
      </c>
      <c r="C61" s="10" t="s">
        <v>98</v>
      </c>
      <c r="D61" s="10" t="s">
        <v>97</v>
      </c>
    </row>
    <row r="62" spans="1:6" ht="43" customHeight="1" x14ac:dyDescent="0.35">
      <c r="A62" s="8">
        <v>43612</v>
      </c>
      <c r="B62" s="9">
        <v>606292.30000000005</v>
      </c>
      <c r="C62" s="10" t="s">
        <v>113</v>
      </c>
      <c r="D62" s="10" t="s">
        <v>103</v>
      </c>
    </row>
    <row r="63" spans="1:6" ht="24" customHeight="1" x14ac:dyDescent="0.35">
      <c r="A63" s="11" t="s">
        <v>5</v>
      </c>
      <c r="B63" s="12">
        <f>SUM(B59:B62)</f>
        <v>772532.3</v>
      </c>
      <c r="C63" s="10"/>
      <c r="D63" s="10"/>
    </row>
    <row r="64" spans="1:6" ht="21" customHeight="1" x14ac:dyDescent="0.35">
      <c r="A64" s="34" t="s">
        <v>7</v>
      </c>
      <c r="B64" s="34"/>
      <c r="C64" s="34"/>
      <c r="D64" s="34"/>
    </row>
    <row r="65" spans="1:12" ht="21.75" customHeight="1" x14ac:dyDescent="0.35">
      <c r="A65" s="15">
        <v>43615</v>
      </c>
      <c r="B65" s="13">
        <v>489194.42</v>
      </c>
      <c r="C65" s="27"/>
      <c r="D65" s="27"/>
    </row>
    <row r="66" spans="1:12" ht="21" customHeight="1" x14ac:dyDescent="0.35">
      <c r="A66" s="11" t="s">
        <v>5</v>
      </c>
      <c r="B66" s="13">
        <f>SUM(B65)</f>
        <v>489194.42</v>
      </c>
      <c r="C66" s="27"/>
      <c r="D66" s="27"/>
    </row>
    <row r="67" spans="1:12" ht="21" customHeight="1" x14ac:dyDescent="0.35">
      <c r="A67" s="16" t="s">
        <v>6</v>
      </c>
      <c r="B67" s="17">
        <f>B41+B48+B57+B63+B65</f>
        <v>16332357.26</v>
      </c>
      <c r="C67" s="14"/>
      <c r="D67" s="14"/>
    </row>
    <row r="68" spans="1:12" ht="21" customHeight="1" x14ac:dyDescent="0.35"/>
    <row r="69" spans="1:12" ht="21" customHeight="1" x14ac:dyDescent="0.35">
      <c r="B69" s="19"/>
    </row>
    <row r="70" spans="1:12" ht="35.25" customHeight="1" x14ac:dyDescent="0.35"/>
    <row r="71" spans="1:12" ht="33.75" customHeight="1" x14ac:dyDescent="0.35"/>
    <row r="72" spans="1:12" ht="31.5" customHeight="1" x14ac:dyDescent="0.35"/>
    <row r="73" spans="1:12" ht="31.5" customHeight="1" x14ac:dyDescent="0.35"/>
    <row r="74" spans="1:12" ht="26.5" customHeight="1" x14ac:dyDescent="0.35"/>
    <row r="75" spans="1:12" ht="21" customHeight="1" x14ac:dyDescent="0.35"/>
    <row r="76" spans="1:12" ht="21" customHeight="1" x14ac:dyDescent="0.35"/>
    <row r="77" spans="1:12" ht="15" customHeight="1" x14ac:dyDescent="0.35">
      <c r="E77" s="31"/>
      <c r="F77" s="31"/>
      <c r="G77" s="31"/>
      <c r="H77" s="31"/>
      <c r="I77" s="31"/>
      <c r="J77" s="31"/>
      <c r="K77" s="31"/>
      <c r="L77" s="31"/>
    </row>
    <row r="78" spans="1:12" ht="15" customHeight="1" x14ac:dyDescent="0.35">
      <c r="E78" s="21"/>
      <c r="F78" s="21"/>
      <c r="G78" s="21"/>
      <c r="H78" s="21"/>
      <c r="I78" s="21"/>
      <c r="J78" s="21"/>
      <c r="K78" s="21"/>
      <c r="L78" s="21"/>
    </row>
    <row r="79" spans="1:12" ht="15" customHeight="1" x14ac:dyDescent="0.35">
      <c r="E79" s="21"/>
      <c r="F79" s="21"/>
      <c r="G79" s="21"/>
      <c r="H79" s="21"/>
      <c r="I79" s="21"/>
      <c r="J79" s="21"/>
      <c r="K79" s="21"/>
      <c r="L79" s="21"/>
    </row>
    <row r="81" spans="5:12" x14ac:dyDescent="0.35">
      <c r="E81" s="18"/>
      <c r="F81" s="18"/>
      <c r="G81" s="18"/>
      <c r="H81" s="18"/>
    </row>
    <row r="82" spans="5:12" x14ac:dyDescent="0.35">
      <c r="E82" s="18"/>
      <c r="F82" s="18"/>
      <c r="G82" s="18"/>
      <c r="H82" s="18"/>
    </row>
    <row r="83" spans="5:12" x14ac:dyDescent="0.35">
      <c r="E83" s="18"/>
      <c r="F83" s="18"/>
      <c r="G83" s="18"/>
      <c r="H83" s="18"/>
      <c r="L83" s="6" t="s">
        <v>9</v>
      </c>
    </row>
  </sheetData>
  <mergeCells count="8">
    <mergeCell ref="I77:L77"/>
    <mergeCell ref="C1:D1"/>
    <mergeCell ref="A64:D64"/>
    <mergeCell ref="A3:D3"/>
    <mergeCell ref="E77:H77"/>
    <mergeCell ref="A42:D42"/>
    <mergeCell ref="A49:D49"/>
    <mergeCell ref="A58:D5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7" sqref="B7"/>
    </sheetView>
  </sheetViews>
  <sheetFormatPr defaultRowHeight="14.5" x14ac:dyDescent="0.35"/>
  <cols>
    <col min="1" max="1" width="22.453125" customWidth="1"/>
    <col min="2" max="2" width="36.26953125" customWidth="1"/>
    <col min="3" max="3" width="47.81640625" customWidth="1"/>
    <col min="4" max="4" width="34.26953125" customWidth="1"/>
  </cols>
  <sheetData>
    <row r="1" spans="1:4" ht="118.5" customHeight="1" x14ac:dyDescent="0.5">
      <c r="A1" s="39"/>
      <c r="B1" s="39"/>
      <c r="C1" s="40" t="s">
        <v>20</v>
      </c>
      <c r="D1" s="41"/>
    </row>
    <row r="2" spans="1:4" ht="15.5" x14ac:dyDescent="0.35">
      <c r="A2" s="1" t="s">
        <v>0</v>
      </c>
      <c r="B2" s="1" t="s">
        <v>1</v>
      </c>
      <c r="C2" s="1" t="s">
        <v>2</v>
      </c>
      <c r="D2" s="1" t="s">
        <v>4</v>
      </c>
    </row>
    <row r="3" spans="1:4" x14ac:dyDescent="0.35">
      <c r="A3" s="42" t="s">
        <v>11</v>
      </c>
      <c r="B3" s="42"/>
      <c r="C3" s="42"/>
      <c r="D3" s="42"/>
    </row>
    <row r="4" spans="1:4" ht="79" customHeight="1" x14ac:dyDescent="0.35">
      <c r="A4" s="8">
        <v>43606</v>
      </c>
      <c r="B4" s="9">
        <v>23000</v>
      </c>
      <c r="C4" s="10" t="s">
        <v>116</v>
      </c>
      <c r="D4" s="10" t="s">
        <v>117</v>
      </c>
    </row>
    <row r="5" spans="1:4" ht="16.5" customHeight="1" x14ac:dyDescent="0.35">
      <c r="A5" s="11" t="s">
        <v>5</v>
      </c>
      <c r="B5" s="13">
        <f>SUM(B4:B4)</f>
        <v>23000</v>
      </c>
      <c r="C5" s="10"/>
      <c r="D5" s="10"/>
    </row>
    <row r="6" spans="1:4" x14ac:dyDescent="0.35">
      <c r="A6" s="34" t="s">
        <v>7</v>
      </c>
      <c r="B6" s="34"/>
      <c r="C6" s="34"/>
      <c r="D6" s="34"/>
    </row>
    <row r="7" spans="1:4" x14ac:dyDescent="0.35">
      <c r="A7" s="15">
        <v>43615</v>
      </c>
      <c r="B7" s="13">
        <v>39820.769999999997</v>
      </c>
      <c r="C7" s="22"/>
      <c r="D7" s="22"/>
    </row>
    <row r="8" spans="1:4" x14ac:dyDescent="0.35">
      <c r="A8" s="16" t="s">
        <v>6</v>
      </c>
      <c r="B8" s="17">
        <f>B5+B7</f>
        <v>62820.77</v>
      </c>
      <c r="C8" s="14"/>
      <c r="D8" s="14"/>
    </row>
  </sheetData>
  <mergeCells count="4">
    <mergeCell ref="A1:B1"/>
    <mergeCell ref="C1:D1"/>
    <mergeCell ref="A6:D6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7" workbookViewId="0">
      <selection activeCell="B15" sqref="B15"/>
    </sheetView>
  </sheetViews>
  <sheetFormatPr defaultRowHeight="14.5" x14ac:dyDescent="0.35"/>
  <cols>
    <col min="1" max="1" width="20" customWidth="1"/>
    <col min="2" max="2" width="29.453125" customWidth="1"/>
    <col min="3" max="3" width="43" customWidth="1"/>
    <col min="4" max="4" width="37.54296875" customWidth="1"/>
  </cols>
  <sheetData>
    <row r="1" spans="1:4" ht="115.5" customHeight="1" x14ac:dyDescent="0.5">
      <c r="A1" s="39"/>
      <c r="B1" s="39"/>
      <c r="C1" s="40" t="s">
        <v>21</v>
      </c>
      <c r="D1" s="41"/>
    </row>
    <row r="2" spans="1:4" ht="15.5" x14ac:dyDescent="0.35">
      <c r="A2" s="1" t="s">
        <v>0</v>
      </c>
      <c r="B2" s="1" t="s">
        <v>1</v>
      </c>
      <c r="C2" s="1" t="s">
        <v>2</v>
      </c>
      <c r="D2" s="1" t="s">
        <v>4</v>
      </c>
    </row>
    <row r="3" spans="1:4" x14ac:dyDescent="0.35">
      <c r="A3" s="34" t="s">
        <v>12</v>
      </c>
      <c r="B3" s="34"/>
      <c r="C3" s="34"/>
      <c r="D3" s="34"/>
    </row>
    <row r="4" spans="1:4" x14ac:dyDescent="0.35">
      <c r="A4" s="8">
        <v>43592</v>
      </c>
      <c r="B4" s="9">
        <v>900.6</v>
      </c>
      <c r="C4" s="10" t="s">
        <v>118</v>
      </c>
      <c r="D4" s="10" t="s">
        <v>16</v>
      </c>
    </row>
    <row r="5" spans="1:4" x14ac:dyDescent="0.35">
      <c r="A5" s="8">
        <v>43598</v>
      </c>
      <c r="B5" s="9">
        <v>9319.5</v>
      </c>
      <c r="C5" s="10" t="s">
        <v>118</v>
      </c>
      <c r="D5" s="10" t="s">
        <v>16</v>
      </c>
    </row>
    <row r="6" spans="1:4" x14ac:dyDescent="0.35">
      <c r="A6" s="8">
        <v>43600</v>
      </c>
      <c r="B6" s="9">
        <v>3500</v>
      </c>
      <c r="C6" s="10" t="s">
        <v>17</v>
      </c>
      <c r="D6" s="10" t="s">
        <v>119</v>
      </c>
    </row>
    <row r="7" spans="1:4" x14ac:dyDescent="0.35">
      <c r="A7" s="8">
        <v>43600</v>
      </c>
      <c r="B7" s="9">
        <v>1890</v>
      </c>
      <c r="C7" s="10" t="s">
        <v>121</v>
      </c>
      <c r="D7" s="10" t="s">
        <v>120</v>
      </c>
    </row>
    <row r="8" spans="1:4" x14ac:dyDescent="0.35">
      <c r="A8" s="8">
        <v>43605</v>
      </c>
      <c r="B8" s="9">
        <v>2460</v>
      </c>
      <c r="C8" s="10" t="s">
        <v>17</v>
      </c>
      <c r="D8" s="10" t="s">
        <v>18</v>
      </c>
    </row>
    <row r="9" spans="1:4" x14ac:dyDescent="0.35">
      <c r="A9" s="8">
        <v>43608</v>
      </c>
      <c r="B9" s="9">
        <v>5900</v>
      </c>
      <c r="C9" s="10" t="s">
        <v>123</v>
      </c>
      <c r="D9" s="10" t="s">
        <v>122</v>
      </c>
    </row>
    <row r="10" spans="1:4" ht="28" x14ac:dyDescent="0.35">
      <c r="A10" s="8">
        <v>43608</v>
      </c>
      <c r="B10" s="9">
        <v>1810</v>
      </c>
      <c r="C10" s="10" t="s">
        <v>125</v>
      </c>
      <c r="D10" s="10" t="s">
        <v>124</v>
      </c>
    </row>
    <row r="11" spans="1:4" ht="28" x14ac:dyDescent="0.35">
      <c r="A11" s="8">
        <v>43614</v>
      </c>
      <c r="B11" s="9">
        <v>1800</v>
      </c>
      <c r="C11" s="10" t="s">
        <v>126</v>
      </c>
      <c r="D11" s="10" t="s">
        <v>124</v>
      </c>
    </row>
    <row r="12" spans="1:4" ht="15.5" x14ac:dyDescent="0.35">
      <c r="A12" s="24" t="s">
        <v>5</v>
      </c>
      <c r="B12" s="13">
        <f>SUM(B4:B11)</f>
        <v>27580.1</v>
      </c>
      <c r="C12" s="7"/>
      <c r="D12" s="7"/>
    </row>
    <row r="13" spans="1:4" x14ac:dyDescent="0.35">
      <c r="A13" s="42" t="s">
        <v>7</v>
      </c>
      <c r="B13" s="42"/>
      <c r="C13" s="42"/>
      <c r="D13" s="42"/>
    </row>
    <row r="14" spans="1:4" x14ac:dyDescent="0.35">
      <c r="A14" s="3">
        <v>43615</v>
      </c>
      <c r="B14" s="23">
        <v>131654.29</v>
      </c>
      <c r="C14" s="2"/>
      <c r="D14" s="2"/>
    </row>
    <row r="15" spans="1:4" x14ac:dyDescent="0.35">
      <c r="A15" s="5" t="s">
        <v>6</v>
      </c>
      <c r="B15" s="4">
        <f>B12+B14</f>
        <v>159234.39000000001</v>
      </c>
      <c r="C15" s="2"/>
      <c r="D15" s="2"/>
    </row>
    <row r="18" spans="2:2" x14ac:dyDescent="0.35">
      <c r="B18" s="30"/>
    </row>
    <row r="62" spans="1:1" x14ac:dyDescent="0.35">
      <c r="A62" t="s">
        <v>9</v>
      </c>
    </row>
  </sheetData>
  <mergeCells count="4">
    <mergeCell ref="A13:D13"/>
    <mergeCell ref="A1:B1"/>
    <mergeCell ref="C1:D1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B5" sqref="B5"/>
    </sheetView>
  </sheetViews>
  <sheetFormatPr defaultRowHeight="14.5" x14ac:dyDescent="0.35"/>
  <cols>
    <col min="1" max="1" width="21" customWidth="1"/>
    <col min="2" max="2" width="20.54296875" customWidth="1"/>
    <col min="3" max="3" width="27.54296875" customWidth="1"/>
    <col min="4" max="4" width="59.1796875" customWidth="1"/>
  </cols>
  <sheetData>
    <row r="1" spans="1:4" ht="99.75" customHeight="1" x14ac:dyDescent="0.5">
      <c r="A1" s="39"/>
      <c r="B1" s="39"/>
      <c r="C1" s="43" t="s">
        <v>22</v>
      </c>
      <c r="D1" s="44"/>
    </row>
    <row r="2" spans="1:4" ht="15.5" x14ac:dyDescent="0.35">
      <c r="A2" s="1" t="s">
        <v>0</v>
      </c>
      <c r="B2" s="1" t="s">
        <v>1</v>
      </c>
      <c r="C2" s="1" t="s">
        <v>2</v>
      </c>
      <c r="D2" s="1" t="s">
        <v>4</v>
      </c>
    </row>
    <row r="3" spans="1:4" x14ac:dyDescent="0.35">
      <c r="A3" s="42" t="s">
        <v>7</v>
      </c>
      <c r="B3" s="42"/>
      <c r="C3" s="42" t="s">
        <v>7</v>
      </c>
      <c r="D3" s="42"/>
    </row>
    <row r="4" spans="1:4" x14ac:dyDescent="0.35">
      <c r="A4" s="8">
        <v>43615</v>
      </c>
      <c r="B4" s="25">
        <v>352627.26</v>
      </c>
      <c r="C4" s="14"/>
      <c r="D4" s="2"/>
    </row>
    <row r="5" spans="1:4" x14ac:dyDescent="0.35">
      <c r="A5" s="5" t="s">
        <v>6</v>
      </c>
      <c r="B5" s="48">
        <f>B4</f>
        <v>352627.26</v>
      </c>
      <c r="C5" s="2"/>
      <c r="D5" s="2"/>
    </row>
  </sheetData>
  <mergeCells count="3">
    <mergeCell ref="A1:B1"/>
    <mergeCell ref="C1:D1"/>
    <mergeCell ref="A3:D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C8" sqref="C8"/>
    </sheetView>
  </sheetViews>
  <sheetFormatPr defaultRowHeight="14.5" x14ac:dyDescent="0.35"/>
  <cols>
    <col min="1" max="1" width="20.54296875" customWidth="1"/>
    <col min="2" max="2" width="16.26953125" customWidth="1"/>
    <col min="3" max="3" width="38.81640625" customWidth="1"/>
    <col min="4" max="4" width="28.7265625" customWidth="1"/>
  </cols>
  <sheetData>
    <row r="1" spans="1:4" ht="96.75" customHeight="1" x14ac:dyDescent="0.5">
      <c r="C1" s="43" t="s">
        <v>23</v>
      </c>
      <c r="D1" s="44"/>
    </row>
    <row r="2" spans="1:4" ht="15.5" x14ac:dyDescent="0.35">
      <c r="A2" s="1" t="s">
        <v>0</v>
      </c>
      <c r="B2" s="1" t="s">
        <v>1</v>
      </c>
      <c r="C2" s="1" t="s">
        <v>2</v>
      </c>
      <c r="D2" s="1" t="s">
        <v>4</v>
      </c>
    </row>
    <row r="3" spans="1:4" ht="15.5" x14ac:dyDescent="0.35">
      <c r="A3" s="26">
        <v>43615</v>
      </c>
      <c r="B3" s="25">
        <v>278091.39</v>
      </c>
      <c r="C3" s="20" t="s">
        <v>7</v>
      </c>
      <c r="D3" s="7"/>
    </row>
    <row r="4" spans="1:4" x14ac:dyDescent="0.35">
      <c r="A4" s="5" t="s">
        <v>6</v>
      </c>
      <c r="B4" s="4">
        <f>SUM(B3:B3)</f>
        <v>278091.39</v>
      </c>
      <c r="C4" s="2"/>
      <c r="D4" s="2"/>
    </row>
  </sheetData>
  <mergeCells count="1">
    <mergeCell ref="C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Адресная помощь</vt:lpstr>
      <vt:lpstr>Лист2</vt:lpstr>
      <vt:lpstr>Лист3</vt:lpstr>
      <vt:lpstr>Системная помощь</vt:lpstr>
      <vt:lpstr>Коробка храбрости</vt:lpstr>
      <vt:lpstr>Помощь семьям </vt:lpstr>
      <vt:lpstr>Уроки доброты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Катя</cp:lastModifiedBy>
  <dcterms:created xsi:type="dcterms:W3CDTF">2018-02-06T16:39:26Z</dcterms:created>
  <dcterms:modified xsi:type="dcterms:W3CDTF">2019-07-03T15:15:47Z</dcterms:modified>
</cp:coreProperties>
</file>