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</sheets>
  <calcPr calcId="124519" refMode="R1C1"/>
</workbook>
</file>

<file path=xl/calcChain.xml><?xml version="1.0" encoding="utf-8"?>
<calcChain xmlns="http://schemas.openxmlformats.org/spreadsheetml/2006/main">
  <c r="B8" i="5"/>
  <c r="B11" i="4"/>
  <c r="B8"/>
  <c r="B5"/>
  <c r="B21" i="1"/>
  <c r="B24" l="1"/>
  <c r="B16"/>
  <c r="B25" l="1"/>
  <c r="B5" i="6"/>
  <c r="B5" i="5"/>
</calcChain>
</file>

<file path=xl/sharedStrings.xml><?xml version="1.0" encoding="utf-8"?>
<sst xmlns="http://schemas.openxmlformats.org/spreadsheetml/2006/main" count="76" uniqueCount="52">
  <si>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</si>
  <si>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</si>
  <si>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</si>
  <si>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</si>
  <si>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</si>
  <si>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Оплата проезда до места лечения и обратно, проживания на время лечения</t>
  </si>
  <si>
    <t>Итого:</t>
  </si>
  <si>
    <t>Всего по программе</t>
  </si>
  <si>
    <t>Программные расходы</t>
  </si>
  <si>
    <t xml:space="preserve"> Программа «Адресная помощь» – май 2018</t>
  </si>
  <si>
    <t xml:space="preserve"> Программа «Системная помощь» – май 2018</t>
  </si>
  <si>
    <t xml:space="preserve"> Программа «Коробка храбрости» – май 2018</t>
  </si>
  <si>
    <t xml:space="preserve"> Программа «Помощь семьям с тяжелобольными детьми» – май 2018</t>
  </si>
  <si>
    <t>Ардашева Дарья</t>
  </si>
  <si>
    <t>Оплата операции в клинике Ассута, Тель-Авив, Израиль</t>
  </si>
  <si>
    <t>оплата материала замещения костной ткани Norian для операции в НИИ  неотложной детскойхирургии и травматологии, г. Москва</t>
  </si>
  <si>
    <t>Шишкина Милана</t>
  </si>
  <si>
    <t>Оплата ген.анализа в МГНЦ, г. Москва</t>
  </si>
  <si>
    <t>Тимохов Владимир</t>
  </si>
  <si>
    <t>Оплата курса реабилитации в МЦ "Сакура", г. Челябинск</t>
  </si>
  <si>
    <t>Бжахов Артем</t>
  </si>
  <si>
    <t>Оплата курса реабилитации КРОБО "Колыбель сердец"</t>
  </si>
  <si>
    <t>Шелетецкая Злата</t>
  </si>
  <si>
    <t>Оплата операции в Hospital Universitario General de Catalunya</t>
  </si>
  <si>
    <t>Мутелика Дариус</t>
  </si>
  <si>
    <t>Оплата операции в больнице №13 им. Н.Ф. Филатова</t>
  </si>
  <si>
    <t>Абдуллаева Камила</t>
  </si>
  <si>
    <t>Оплата авиабилетов Москва-Прага для поездки на курс реабилитации в санатории «Каменный», г. Теплице, Чехия</t>
  </si>
  <si>
    <t>Гаджиев Даниял</t>
  </si>
  <si>
    <t>Оплата курса реабилитации в институте Гуттманн, Испания</t>
  </si>
  <si>
    <t xml:space="preserve">Гайсамов Рамин </t>
  </si>
  <si>
    <t>Оплата курса реабилитации в РЦ "Олинек", Польша</t>
  </si>
  <si>
    <t xml:space="preserve">Казанцева Валерия </t>
  </si>
  <si>
    <t>Оплата послеоперационного контроля в клинике Бамбино Гезу, курса реабилитации в МЦ "Адели", Словакия</t>
  </si>
  <si>
    <t>Оплата проживания во время лечения в МЦ "Адели", Словакия</t>
  </si>
  <si>
    <t>Гуммаева Гульжанат</t>
  </si>
  <si>
    <t>Оплата лечения в в клинике Jüdischen Krankenhaus Berlin</t>
  </si>
  <si>
    <t>Москалёва Елизавета</t>
  </si>
  <si>
    <t xml:space="preserve">Оплата курса реабилитации в ДРЦ «Шаг Вперед» (Томск) </t>
  </si>
  <si>
    <t>Исубилаев Хамурад и Салихов Амир</t>
  </si>
  <si>
    <t>Оплата авиабилетов Махачкала-Москва-Челябинск для поездки на курс реабилитации в МЦ "Сакура", Челябинск</t>
  </si>
  <si>
    <t>Приобретение медицинского оборудования, инструментов и расходных материалов</t>
  </si>
  <si>
    <t>Оплата расходных материалов для лаборатории</t>
  </si>
  <si>
    <t>Тульская детская областная клиническая больница</t>
  </si>
  <si>
    <t>Итого</t>
  </si>
  <si>
    <t>Прочие расходы</t>
  </si>
  <si>
    <t>Оплата транспортных расходов для поездки детей в Москву</t>
  </si>
  <si>
    <t>Ярославская областная детская клиническая больница</t>
  </si>
  <si>
    <t>Оплата баннеров, наклеек, афиш</t>
  </si>
  <si>
    <t>Отделение г. Воронеж</t>
  </si>
  <si>
    <t>Изготовление баннера</t>
  </si>
  <si>
    <t>Ефремова Алиса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</si>
</sst>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/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10" fillId="0" borderId="1" xfId="0" applyNumberFormat="1" applyFont="1" applyBorder="1" applyAlignment="1">
      <alignment horizontal="right" vertical="top" wrapText="1"/>
    </xf>
    <xf numFmtId="14" fontId="11" fillId="0" borderId="1" xfId="0" applyNumberFormat="1" applyFont="1" applyBorder="1"/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4" fontId="7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D5" sqref="D5"/>
    </sheetView>
  </sheetViews>
  <sheetFormatPr defaultRowHeight="15"/>
  <cols>
    <col min="1" max="1" width="20.140625" customWidth="1"/>
    <col min="2" max="2" width="22.42578125" customWidth="1"/>
    <col min="3" max="3" width="47" customWidth="1"/>
    <col min="4" max="4" width="34" customWidth="1"/>
  </cols>
  <sheetData>
    <row r="1" spans="1:4" ht="104.25" customHeight="1">
      <c r="C1" s="25" t="s">
        <v>9</v>
      </c>
      <c r="D1" s="2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8" t="s">
        <v>3</v>
      </c>
      <c r="B3" s="28"/>
      <c r="C3" s="28"/>
      <c r="D3" s="28"/>
    </row>
    <row r="4" spans="1:4" ht="44.25" customHeight="1">
      <c r="A4" s="17">
        <v>43228</v>
      </c>
      <c r="B4" s="15">
        <v>340710</v>
      </c>
      <c r="C4" s="13" t="s">
        <v>15</v>
      </c>
      <c r="D4" s="14" t="s">
        <v>51</v>
      </c>
    </row>
    <row r="5" spans="1:4" ht="44.25" customHeight="1">
      <c r="A5" s="17">
        <v>43228</v>
      </c>
      <c r="B5" s="15">
        <v>45000</v>
      </c>
      <c r="C5" s="13" t="s">
        <v>17</v>
      </c>
      <c r="D5" s="14" t="s">
        <v>16</v>
      </c>
    </row>
    <row r="6" spans="1:4" ht="44.25" customHeight="1">
      <c r="A6" s="17">
        <v>43230</v>
      </c>
      <c r="B6" s="15">
        <v>3406385.06</v>
      </c>
      <c r="C6" s="13" t="s">
        <v>14</v>
      </c>
      <c r="D6" s="14" t="s">
        <v>13</v>
      </c>
    </row>
    <row r="7" spans="1:4" ht="44.25" customHeight="1">
      <c r="A7" s="17">
        <v>43230</v>
      </c>
      <c r="B7" s="15">
        <v>237228</v>
      </c>
      <c r="C7" s="13" t="s">
        <v>21</v>
      </c>
      <c r="D7" s="14" t="s">
        <v>20</v>
      </c>
    </row>
    <row r="8" spans="1:4" ht="44.25" customHeight="1">
      <c r="A8" s="17">
        <v>43234</v>
      </c>
      <c r="B8" s="15">
        <v>180000</v>
      </c>
      <c r="C8" s="13" t="s">
        <v>19</v>
      </c>
      <c r="D8" s="14" t="s">
        <v>18</v>
      </c>
    </row>
    <row r="9" spans="1:4" ht="44.25" customHeight="1">
      <c r="A9" s="17">
        <v>43235</v>
      </c>
      <c r="B9" s="15">
        <v>351550</v>
      </c>
      <c r="C9" s="13" t="s">
        <v>25</v>
      </c>
      <c r="D9" s="14" t="s">
        <v>24</v>
      </c>
    </row>
    <row r="10" spans="1:4" ht="44.25" customHeight="1">
      <c r="A10" s="17">
        <v>43237</v>
      </c>
      <c r="B10" s="15">
        <v>2252100</v>
      </c>
      <c r="C10" s="13" t="s">
        <v>23</v>
      </c>
      <c r="D10" s="14" t="s">
        <v>22</v>
      </c>
    </row>
    <row r="11" spans="1:4" ht="44.25" customHeight="1">
      <c r="A11" s="17">
        <v>43238</v>
      </c>
      <c r="B11" s="15">
        <v>78659.25</v>
      </c>
      <c r="C11" s="13" t="s">
        <v>31</v>
      </c>
      <c r="D11" s="14" t="s">
        <v>30</v>
      </c>
    </row>
    <row r="12" spans="1:4" ht="44.25" customHeight="1">
      <c r="A12" s="17">
        <v>43241</v>
      </c>
      <c r="B12" s="15">
        <v>393216.66</v>
      </c>
      <c r="C12" s="13" t="s">
        <v>33</v>
      </c>
      <c r="D12" s="14" t="s">
        <v>32</v>
      </c>
    </row>
    <row r="13" spans="1:4" ht="44.25" customHeight="1">
      <c r="A13" s="17">
        <v>43243</v>
      </c>
      <c r="B13" s="15">
        <v>144303.32999999999</v>
      </c>
      <c r="C13" s="13" t="s">
        <v>36</v>
      </c>
      <c r="D13" s="14" t="s">
        <v>35</v>
      </c>
    </row>
    <row r="14" spans="1:4" ht="44.25" customHeight="1">
      <c r="A14" s="17">
        <v>43244</v>
      </c>
      <c r="B14" s="15">
        <v>355301.92</v>
      </c>
      <c r="C14" s="13" t="s">
        <v>29</v>
      </c>
      <c r="D14" s="14" t="s">
        <v>28</v>
      </c>
    </row>
    <row r="15" spans="1:4" ht="44.25" customHeight="1">
      <c r="A15" s="17">
        <v>43248</v>
      </c>
      <c r="B15" s="15">
        <v>105570</v>
      </c>
      <c r="C15" s="13" t="s">
        <v>38</v>
      </c>
      <c r="D15" s="14" t="s">
        <v>37</v>
      </c>
    </row>
    <row r="16" spans="1:4" ht="21" customHeight="1">
      <c r="A16" s="7" t="s">
        <v>6</v>
      </c>
      <c r="B16" s="20">
        <f>SUM(B4:B15)</f>
        <v>7890024.2200000007</v>
      </c>
      <c r="C16" s="2"/>
      <c r="D16" s="2"/>
    </row>
    <row r="17" spans="1:12" ht="24" customHeight="1">
      <c r="A17" s="27" t="s">
        <v>5</v>
      </c>
      <c r="B17" s="27"/>
      <c r="C17" s="27"/>
      <c r="D17" s="27"/>
    </row>
    <row r="18" spans="1:12" ht="53.25" customHeight="1">
      <c r="A18" s="17">
        <v>43236</v>
      </c>
      <c r="B18" s="19">
        <v>18594</v>
      </c>
      <c r="C18" s="13" t="s">
        <v>27</v>
      </c>
      <c r="D18" s="14" t="s">
        <v>26</v>
      </c>
    </row>
    <row r="19" spans="1:12" ht="53.25" customHeight="1">
      <c r="A19" s="17">
        <v>43241</v>
      </c>
      <c r="B19" s="19">
        <v>94510.127200000003</v>
      </c>
      <c r="C19" s="13" t="s">
        <v>34</v>
      </c>
      <c r="D19" s="14" t="s">
        <v>32</v>
      </c>
    </row>
    <row r="20" spans="1:12" ht="53.25" customHeight="1">
      <c r="A20" s="17">
        <v>43248</v>
      </c>
      <c r="B20" s="19">
        <v>108079.67999999999</v>
      </c>
      <c r="C20" s="13" t="s">
        <v>40</v>
      </c>
      <c r="D20" s="13" t="s">
        <v>39</v>
      </c>
    </row>
    <row r="21" spans="1:12">
      <c r="A21" s="7" t="s">
        <v>6</v>
      </c>
      <c r="B21" s="8">
        <f>SUM(B18:B20)</f>
        <v>221183.80719999998</v>
      </c>
      <c r="C21" s="3"/>
      <c r="D21" s="3"/>
    </row>
    <row r="22" spans="1:12" ht="15" customHeight="1">
      <c r="A22" s="27" t="s">
        <v>8</v>
      </c>
      <c r="B22" s="27"/>
      <c r="C22" s="27"/>
      <c r="D22" s="27"/>
      <c r="E22" s="24"/>
      <c r="F22" s="24"/>
      <c r="G22" s="24"/>
      <c r="H22" s="24"/>
      <c r="I22" s="24"/>
      <c r="J22" s="24"/>
      <c r="K22" s="24"/>
      <c r="L22" s="24"/>
    </row>
    <row r="23" spans="1:12" ht="15" customHeight="1">
      <c r="A23" s="4">
        <v>43250</v>
      </c>
      <c r="B23" s="8">
        <v>277649.65999999997</v>
      </c>
      <c r="C23" s="10"/>
      <c r="D23" s="10"/>
      <c r="E23" s="12"/>
      <c r="F23" s="12"/>
      <c r="G23" s="12"/>
      <c r="H23" s="12"/>
      <c r="I23" s="12"/>
      <c r="J23" s="12"/>
      <c r="K23" s="12"/>
      <c r="L23" s="12"/>
    </row>
    <row r="24" spans="1:12" ht="15" customHeight="1">
      <c r="A24" s="7" t="s">
        <v>6</v>
      </c>
      <c r="B24" s="8">
        <f>SUM(B23)</f>
        <v>277649.65999999997</v>
      </c>
      <c r="C24" s="16"/>
      <c r="D24" s="16"/>
      <c r="E24" s="12"/>
      <c r="F24" s="12"/>
      <c r="G24" s="12"/>
      <c r="H24" s="12"/>
      <c r="I24" s="12"/>
      <c r="J24" s="12"/>
      <c r="K24" s="12"/>
      <c r="L24" s="12"/>
    </row>
    <row r="25" spans="1:12">
      <c r="A25" s="9" t="s">
        <v>7</v>
      </c>
      <c r="B25" s="6">
        <f>B16+B21+B24</f>
        <v>8388857.6872000005</v>
      </c>
      <c r="C25" s="3"/>
      <c r="D25" s="3"/>
    </row>
    <row r="26" spans="1:12">
      <c r="E26" s="11"/>
      <c r="F26" s="11"/>
      <c r="G26" s="11"/>
      <c r="H26" s="11"/>
    </row>
    <row r="27" spans="1:12">
      <c r="B27" s="5"/>
      <c r="E27" s="11"/>
      <c r="F27" s="11"/>
      <c r="G27" s="11"/>
      <c r="H27" s="11"/>
    </row>
    <row r="28" spans="1:12">
      <c r="E28" s="11"/>
      <c r="F28" s="11"/>
      <c r="G28" s="11"/>
      <c r="H28" s="11"/>
    </row>
  </sheetData>
  <mergeCells count="6">
    <mergeCell ref="I22:L22"/>
    <mergeCell ref="C1:D1"/>
    <mergeCell ref="A17:D17"/>
    <mergeCell ref="A22:D22"/>
    <mergeCell ref="A3:D3"/>
    <mergeCell ref="E22:H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0" sqref="B10"/>
    </sheetView>
  </sheetViews>
  <sheetFormatPr defaultRowHeight="15"/>
  <cols>
    <col min="1" max="1" width="22.42578125" customWidth="1"/>
    <col min="2" max="2" width="36.28515625" customWidth="1"/>
    <col min="3" max="3" width="49.42578125" customWidth="1"/>
    <col min="4" max="4" width="34.28515625" customWidth="1"/>
  </cols>
  <sheetData>
    <row r="1" spans="1:4" ht="118.5" customHeight="1">
      <c r="A1" s="29"/>
      <c r="B1" s="29"/>
      <c r="C1" s="25" t="s">
        <v>10</v>
      </c>
      <c r="D1" s="2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7" t="s">
        <v>41</v>
      </c>
      <c r="B3" s="27"/>
      <c r="C3" s="27"/>
      <c r="D3" s="27"/>
    </row>
    <row r="4" spans="1:4" ht="28.5">
      <c r="A4" s="17">
        <v>43241</v>
      </c>
      <c r="B4" s="15">
        <v>149385</v>
      </c>
      <c r="C4" s="13" t="s">
        <v>42</v>
      </c>
      <c r="D4" s="13" t="s">
        <v>43</v>
      </c>
    </row>
    <row r="5" spans="1:4">
      <c r="A5" s="7" t="s">
        <v>44</v>
      </c>
      <c r="B5" s="23">
        <f>B4</f>
        <v>149385</v>
      </c>
      <c r="C5" s="13"/>
      <c r="D5" s="13"/>
    </row>
    <row r="6" spans="1:4">
      <c r="A6" s="27" t="s">
        <v>45</v>
      </c>
      <c r="B6" s="27"/>
      <c r="C6" s="27"/>
      <c r="D6" s="27"/>
    </row>
    <row r="7" spans="1:4" ht="28.5">
      <c r="A7" s="17">
        <v>43250</v>
      </c>
      <c r="B7" s="15">
        <v>15000</v>
      </c>
      <c r="C7" s="13" t="s">
        <v>46</v>
      </c>
      <c r="D7" s="13" t="s">
        <v>47</v>
      </c>
    </row>
    <row r="8" spans="1:4">
      <c r="A8" s="7" t="s">
        <v>44</v>
      </c>
      <c r="B8" s="23">
        <f>B7</f>
        <v>15000</v>
      </c>
      <c r="C8" s="22"/>
      <c r="D8" s="22"/>
    </row>
    <row r="9" spans="1:4">
      <c r="A9" s="27" t="s">
        <v>8</v>
      </c>
      <c r="B9" s="27"/>
      <c r="C9" s="27"/>
      <c r="D9" s="27"/>
    </row>
    <row r="10" spans="1:4">
      <c r="A10" s="4">
        <v>43250</v>
      </c>
      <c r="B10" s="15">
        <v>24169.25</v>
      </c>
      <c r="C10" s="10"/>
      <c r="D10" s="10"/>
    </row>
    <row r="11" spans="1:4">
      <c r="A11" s="9" t="s">
        <v>7</v>
      </c>
      <c r="B11" s="6">
        <f>B5+B8+B10</f>
        <v>188554.25</v>
      </c>
      <c r="C11" s="3"/>
      <c r="D11" s="3"/>
    </row>
  </sheetData>
  <mergeCells count="5">
    <mergeCell ref="A1:B1"/>
    <mergeCell ref="C1:D1"/>
    <mergeCell ref="A9:D9"/>
    <mergeCell ref="A3:D3"/>
    <mergeCell ref="A6:D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29"/>
      <c r="B1" s="29"/>
      <c r="C1" s="25" t="s">
        <v>11</v>
      </c>
      <c r="D1" s="2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8" t="s">
        <v>48</v>
      </c>
      <c r="B3" s="28"/>
      <c r="C3" s="28"/>
      <c r="D3" s="28"/>
    </row>
    <row r="4" spans="1:4">
      <c r="A4" s="4">
        <v>43227</v>
      </c>
      <c r="B4" s="18">
        <v>1311.85</v>
      </c>
      <c r="C4" s="2" t="s">
        <v>50</v>
      </c>
      <c r="D4" s="3" t="s">
        <v>49</v>
      </c>
    </row>
    <row r="5" spans="1:4">
      <c r="A5" s="7" t="s">
        <v>6</v>
      </c>
      <c r="B5" s="8">
        <f>SUM(B4:B4)</f>
        <v>1311.85</v>
      </c>
      <c r="C5" s="3"/>
      <c r="D5" s="3"/>
    </row>
    <row r="6" spans="1:4">
      <c r="A6" s="27" t="s">
        <v>8</v>
      </c>
      <c r="B6" s="27"/>
      <c r="C6" s="27"/>
      <c r="D6" s="27"/>
    </row>
    <row r="7" spans="1:4">
      <c r="A7" s="4">
        <v>43250</v>
      </c>
      <c r="B7" s="18">
        <v>58690.21</v>
      </c>
      <c r="C7" s="3"/>
      <c r="D7" s="3"/>
    </row>
    <row r="8" spans="1:4">
      <c r="A8" s="9" t="s">
        <v>7</v>
      </c>
      <c r="B8" s="6">
        <f>B5+B7</f>
        <v>60002.06</v>
      </c>
      <c r="C8" s="3"/>
      <c r="D8" s="3"/>
    </row>
  </sheetData>
  <mergeCells count="4">
    <mergeCell ref="A6:D6"/>
    <mergeCell ref="A1:B1"/>
    <mergeCell ref="C1:D1"/>
    <mergeCell ref="A3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4" sqref="B4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29"/>
      <c r="B1" s="29"/>
      <c r="C1" s="30" t="s">
        <v>12</v>
      </c>
      <c r="D1" s="3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27" t="s">
        <v>8</v>
      </c>
      <c r="B3" s="27"/>
      <c r="C3" s="27" t="s">
        <v>8</v>
      </c>
      <c r="D3" s="27"/>
    </row>
    <row r="4" spans="1:4">
      <c r="A4" s="4">
        <v>43250</v>
      </c>
      <c r="B4" s="21">
        <v>110528.71</v>
      </c>
      <c r="C4" s="3"/>
      <c r="D4" s="3"/>
    </row>
    <row r="5" spans="1:4">
      <c r="A5" s="9" t="s">
        <v>7</v>
      </c>
      <c r="B5" s="6">
        <f>SUM(B4)</f>
        <v>110528.71</v>
      </c>
      <c r="C5" s="3"/>
      <c r="D5" s="3"/>
    </row>
  </sheetData>
  <mergeCells count="3">
    <mergeCell ref="A1:B1"/>
    <mergeCell ref="C1:D1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2018-06-26T14:20:34Z</dcterms:modified>
</cp:coreProperties>
</file>