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20" i="5"/>
  <c r="B14"/>
  <c r="B8" i="4"/>
  <c r="B5"/>
  <c r="B63" i="1"/>
  <c r="B77"/>
  <c r="B85"/>
  <c r="B71"/>
  <c r="B17" i="5"/>
  <c r="B8" i="6"/>
  <c r="B88" i="1" l="1"/>
  <c r="B4" i="7"/>
</calcChain>
</file>

<file path=xl/sharedStrings.xml><?xml version="1.0" encoding="utf-8"?>
<sst xmlns="http://schemas.openxmlformats.org/spreadsheetml/2006/main" count="226" uniqueCount="152">
  <si>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</si>
  <si>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</si>
  <si>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</si>
  <si>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</si>
  <si>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</si>
  <si>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</si>
  <si>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</si>
  <si>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</si>
  <si>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</si>
  <si>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</si>
  <si>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</si>
  <si>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Оплата курса реабилитации в РЦ «Три сестры»</t>
  </si>
  <si>
    <t>Оплата медицинских препаратов и медицинских расходных материалов</t>
  </si>
  <si>
    <t>Проект "Няни особого назначения"</t>
  </si>
  <si>
    <t>Расходы на проект</t>
  </si>
  <si>
    <t>Оплата  операции в АО "Ильинская больница", г. Москва</t>
  </si>
  <si>
    <t>Командировочные расходы</t>
  </si>
  <si>
    <t xml:space="preserve">Аристова Арина </t>
  </si>
  <si>
    <t>Шмуль Юлия</t>
  </si>
  <si>
    <t>Оплата лечения и реабилитации в ФГБУ ВЦЭРМ им. А.М. Никифорова МЧС г. Санкт-Петербург</t>
  </si>
  <si>
    <t>Оплата курса реабилитации центр Натальи Пыхтиной г. Москва</t>
  </si>
  <si>
    <t>Оплата курса реабилитации в МЦ «Сакура»</t>
  </si>
  <si>
    <t>Оплата опрации  в ООО «Институт врожденных заболеваний челюстно-лицевой области».</t>
  </si>
  <si>
    <t>Оплата системы Айтрекер</t>
  </si>
  <si>
    <t>Оплата авиабилетов</t>
  </si>
  <si>
    <t xml:space="preserve"> Программа «Адресная помощь» – март 2021</t>
  </si>
  <si>
    <t xml:space="preserve"> Программа «Системная помощь» –  март 2021</t>
  </si>
  <si>
    <t xml:space="preserve"> Программа «Коробка храбрости» – март 2021</t>
  </si>
  <si>
    <t xml:space="preserve"> Программа «Помощь семьям с тяжелобольными детьми» –  март  2021</t>
  </si>
  <si>
    <t xml:space="preserve"> Программа «Уроки доброты» – март 2021</t>
  </si>
  <si>
    <t>Оплата операции в клинике SanDonato (Италия)</t>
  </si>
  <si>
    <t xml:space="preserve">Серый Артём </t>
  </si>
  <si>
    <t>Богданов Андрей</t>
  </si>
  <si>
    <t>Оплата курса реабилитации в РЦ «Прогноз»</t>
  </si>
  <si>
    <t>Спиридонова Арина</t>
  </si>
  <si>
    <t>Оплата ТСР (слуховой аппарат)</t>
  </si>
  <si>
    <t>Оплата операции и реабилитация в Hospital Universitario General de Cataluña, Испания</t>
  </si>
  <si>
    <t xml:space="preserve">Антонов Артем </t>
  </si>
  <si>
    <t>Оплата курса реабилитации в РЦ «Ангел», г. Омск.</t>
  </si>
  <si>
    <t>Свитов Илья</t>
  </si>
  <si>
    <t>Лабутова Мария</t>
  </si>
  <si>
    <t>Оплата курс реабилитации в РЦ "АРИСС" (Саки, Крым)</t>
  </si>
  <si>
    <t xml:space="preserve">Казбулатов Александр </t>
  </si>
  <si>
    <t>Оплата пребывания в РЦ «Оберег»</t>
  </si>
  <si>
    <t xml:space="preserve">Риккерт Роман </t>
  </si>
  <si>
    <t xml:space="preserve">Щербакова Алина </t>
  </si>
  <si>
    <t>Невмируха Юлия</t>
  </si>
  <si>
    <t>Близгарева Оксана</t>
  </si>
  <si>
    <t xml:space="preserve">Тазинцев Иван </t>
  </si>
  <si>
    <t>Верзилин Максим</t>
  </si>
  <si>
    <t>Оплата лучевой терапии в клинике НМИЦНХ Бурденко, г. Москва.</t>
  </si>
  <si>
    <t>Хисравзода Нурбону</t>
  </si>
  <si>
    <t>Кувшинова Юлия</t>
  </si>
  <si>
    <t>Оплата лечения в клинике "Медицина 24/7"</t>
  </si>
  <si>
    <t>Лаврова Виктория</t>
  </si>
  <si>
    <t xml:space="preserve">Киреев Артём </t>
  </si>
  <si>
    <t>Оплата  операции в "НМИЦ ТО ИМ. Н.Н. ПРИОРОВА"</t>
  </si>
  <si>
    <t>Оплата  мед. расходниых материалов для операции  в "НМИЦ ТО ИМ. Н.Н. ПРИОРОВА"</t>
  </si>
  <si>
    <t>Оплата ПЭТ КТ с метионином в Федеральном государственном бюджетном учреждении науки, Институт мозга человека им. Н.П. Бехтеревой Российской академии наук, г. Санкт- Петербург.</t>
  </si>
  <si>
    <t>Фурса Александр</t>
  </si>
  <si>
    <t>Оплата полисомнографии, включающей полноценный видео-ЭЭГ мониторинг, а также повторная консультация с лечащим врачом Мухиным К.Ю.</t>
  </si>
  <si>
    <t>Сорока Ева</t>
  </si>
  <si>
    <t>Оплата  курса реабилитации в ООО «Центр Натальи Пыхтиной».</t>
  </si>
  <si>
    <t>Городецкий Данил</t>
  </si>
  <si>
    <t>Оплата курса лечения в РЦ «Реацентр Самара"</t>
  </si>
  <si>
    <t>Климов Лев</t>
  </si>
  <si>
    <t>Дюкин Амир</t>
  </si>
  <si>
    <t>Оплата курса АПФ-терапии по методу Томатиса в центре «Камертон», г. Москва.</t>
  </si>
  <si>
    <t>Макаров Вячеслав</t>
  </si>
  <si>
    <t>Грицутина Валерия</t>
  </si>
  <si>
    <t xml:space="preserve">Карпова Дарья </t>
  </si>
  <si>
    <t xml:space="preserve">Мукарамов Александр </t>
  </si>
  <si>
    <t xml:space="preserve">Быченков Даниил </t>
  </si>
  <si>
    <t>Чуйко Степан</t>
  </si>
  <si>
    <t>Оплата катетеризации сердца в госпитале Sant Joan de Deu (г. Барселона, Испания)</t>
  </si>
  <si>
    <t>Загидуллина Камилла</t>
  </si>
  <si>
    <t>Оплата спец. питания для ребенка</t>
  </si>
  <si>
    <t xml:space="preserve">Манжосова Софья </t>
  </si>
  <si>
    <t>Оплата за дистрактор для операции по дистракции нижней челюсти в клинике Святого Владимира</t>
  </si>
  <si>
    <t>Павленко Иван</t>
  </si>
  <si>
    <t xml:space="preserve">Бельский Лев </t>
  </si>
  <si>
    <t xml:space="preserve">Хомченко Амелия </t>
  </si>
  <si>
    <t>Оплата ТСР (коляска)</t>
  </si>
  <si>
    <t>Оплата операции в Институте хирургической коррекции и восстановления.</t>
  </si>
  <si>
    <t xml:space="preserve">Пак Галина </t>
  </si>
  <si>
    <t>Хурсинов Махмуд</t>
  </si>
  <si>
    <t>Пиканов Дмитрий</t>
  </si>
  <si>
    <t>Бишев Данис</t>
  </si>
  <si>
    <t xml:space="preserve">Степанов Лев </t>
  </si>
  <si>
    <t>Оплата курса реабилитации в ООО «Галилео-Мед» г. Москва.</t>
  </si>
  <si>
    <t>Лазарев Сергей</t>
  </si>
  <si>
    <t>Оплата курса реабилитации в «РеаСанМед», г. Санкт-Петербург</t>
  </si>
  <si>
    <t xml:space="preserve">Щепиорко Алина </t>
  </si>
  <si>
    <t>Оплата курса реабилитации в  логопедическом центре ИП Майснер Ольги Алексеевны, г. Таганрог.</t>
  </si>
  <si>
    <t>Обыденова Мелания</t>
  </si>
  <si>
    <t>Оплата лекарственного препарата Имбрувика.</t>
  </si>
  <si>
    <t>Таова Алина</t>
  </si>
  <si>
    <t>Оплата курса реабилитации в ФОЦ Адели Пенза.</t>
  </si>
  <si>
    <t xml:space="preserve">Ракова Ксения </t>
  </si>
  <si>
    <t>Оплата курса реабилитации в РЦ "Родник"</t>
  </si>
  <si>
    <t>Аязов Тамерлан</t>
  </si>
  <si>
    <t>Оплата корсета Шено в Scoliocare Orthomed GMBH (Бинген-на-Рейне, Германия)</t>
  </si>
  <si>
    <t xml:space="preserve">Минаева Полина </t>
  </si>
  <si>
    <t>Марухно Виктор</t>
  </si>
  <si>
    <t>Оплата курса реабилитации в медцентре «ЭйрМЕД», г. Санкт-Петербург</t>
  </si>
  <si>
    <t>Зинькова Екатерина</t>
  </si>
  <si>
    <t>Оплата обследования в Морозовской детской городской клинической больнице.</t>
  </si>
  <si>
    <t>Рагимова Джамиля</t>
  </si>
  <si>
    <t>Оплата курса реабилитации в г. Самара, Центр развивающих и здоровьесберегающих технологий «Радуга».</t>
  </si>
  <si>
    <t xml:space="preserve">Никулин Демьян </t>
  </si>
  <si>
    <t>Оплата курса реабилитации в АНО ЦАФИП «Шагни», г. Челябинск</t>
  </si>
  <si>
    <t>Арасланов Владислав</t>
  </si>
  <si>
    <t>Оплата курса реабилитации в ДКЦР Вместе Сила, г. Москва</t>
  </si>
  <si>
    <t xml:space="preserve">Тихомиров Тимофей </t>
  </si>
  <si>
    <t xml:space="preserve">Шоткинова Вероника </t>
  </si>
  <si>
    <t>Оплата курса реабилитации в МЦ «Первый шаг», г. Казань.</t>
  </si>
  <si>
    <t xml:space="preserve">Баранова Алиса </t>
  </si>
  <si>
    <t>Оплата курса реабилитации в Детском центре абилитации"Родник" г. Санкт-Петербург.</t>
  </si>
  <si>
    <t xml:space="preserve">Заполинчук Степан </t>
  </si>
  <si>
    <t xml:space="preserve">Цубина Мия </t>
  </si>
  <si>
    <t>Матиенко Паисий</t>
  </si>
  <si>
    <t xml:space="preserve">Матвиенко Максим </t>
  </si>
  <si>
    <t xml:space="preserve">Лапшин Виктор </t>
  </si>
  <si>
    <t>Оплата операции по корректировке порока сердца в ДГБ № 1 (Санкт-Петербург).</t>
  </si>
  <si>
    <t>Кенжеева Арууке</t>
  </si>
  <si>
    <t>Мохов Пётр</t>
  </si>
  <si>
    <t xml:space="preserve">Оплата курса реабилитации в неврологическом центре ООО «ПрогнозМед», г. Санкт-Петербург. </t>
  </si>
  <si>
    <t xml:space="preserve">Жмакин Семен </t>
  </si>
  <si>
    <t xml:space="preserve">Александрова Дарья </t>
  </si>
  <si>
    <t>Оплата курса реабилитации в центре "Развитие без барьеров", г. Ногинск.</t>
  </si>
  <si>
    <t xml:space="preserve">Сорокин Игорь  </t>
  </si>
  <si>
    <t>Оплата контрольного обследования в НМИЦ онкологии им. Блохина</t>
  </si>
  <si>
    <t>Орынгали Ерсултан</t>
  </si>
  <si>
    <t>Чижиченко Александр</t>
  </si>
  <si>
    <t>Кизимов Андрей</t>
  </si>
  <si>
    <t>Аскерова Джамиля</t>
  </si>
  <si>
    <t>Оплата  краниопластики  в «НПЦ специальной помощи детям им В.В Войно Ясенецкого» (Москва).</t>
  </si>
  <si>
    <t xml:space="preserve">
Эмиль </t>
  </si>
  <si>
    <t>Оплата мед. оборудования, инструментов и расходных материалов</t>
  </si>
  <si>
    <t>ФГБОУ ВО СамГМУ Минздрава России</t>
  </si>
  <si>
    <t>Оплата мед. респираторов Нева-306</t>
  </si>
  <si>
    <t>Расходы на мероприятия</t>
  </si>
  <si>
    <t>Оплата полиграфической продукции</t>
  </si>
  <si>
    <t>Волонтерские отделения</t>
  </si>
  <si>
    <t>Волонтерское отделение г. Белгород</t>
  </si>
  <si>
    <t>Волонтерское отделение г. Краснодар</t>
  </si>
  <si>
    <t>Оплата материалов для мероприятий</t>
  </si>
  <si>
    <t>Оплата за ролл-ап</t>
  </si>
  <si>
    <t>Волонтерское отделение г. Кемерово</t>
  </si>
  <si>
    <t>Волонтерское отделение г. Санкт-Петербург</t>
  </si>
  <si>
    <t>Волонтерское отделение г. Архангельск</t>
  </si>
  <si>
    <t>Оплата имплантации опоры для слухового аппарата костной проводимости.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</si>
</sst>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BF9E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4" fontId="9" fillId="3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6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7" fillId="4" borderId="4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14" fontId="9" fillId="3" borderId="1" xfId="0" applyNumberFormat="1" applyFont="1" applyFill="1" applyBorder="1" applyAlignment="1">
      <alignment horizontal="center" wrapText="1"/>
    </xf>
    <xf numFmtId="4" fontId="7" fillId="4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14" fontId="2" fillId="0" borderId="7" xfId="0" applyNumberFormat="1" applyFont="1" applyFill="1" applyBorder="1" applyAlignment="1">
      <alignment horizontal="left" vertical="center" wrapText="1"/>
    </xf>
    <xf numFmtId="4" fontId="7" fillId="4" borderId="4" xfId="0" applyNumberFormat="1" applyFont="1" applyFill="1" applyBorder="1" applyAlignment="1">
      <alignment horizontal="left" vertical="top" wrapText="1"/>
    </xf>
    <xf numFmtId="4" fontId="9" fillId="0" borderId="1" xfId="0" applyNumberFormat="1" applyFont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 wrapText="1"/>
    </xf>
    <xf numFmtId="4" fontId="13" fillId="0" borderId="1" xfId="0" applyNumberFormat="1" applyFont="1" applyBorder="1"/>
    <xf numFmtId="4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4" fontId="11" fillId="0" borderId="1" xfId="0" applyNumberFormat="1" applyFont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topLeftCell="A73" workbookViewId="0">
      <selection activeCell="F67" sqref="F67"/>
    </sheetView>
  </sheetViews>
  <sheetFormatPr defaultRowHeight="15"/>
  <cols>
    <col min="1" max="1" width="20.140625" style="9" customWidth="1"/>
    <col min="2" max="2" width="22.5703125" style="9" customWidth="1"/>
    <col min="3" max="3" width="47" style="9" customWidth="1"/>
    <col min="4" max="4" width="34" style="9" customWidth="1"/>
    <col min="5" max="5" width="11.42578125" style="9" bestFit="1" customWidth="1"/>
    <col min="6" max="16384" width="9.140625" style="9"/>
  </cols>
  <sheetData>
    <row r="1" spans="1:4" ht="104.25" customHeight="1">
      <c r="C1" s="37" t="s">
        <v>25</v>
      </c>
      <c r="D1" s="38"/>
    </row>
    <row r="2" spans="1:4" ht="15.75">
      <c r="A2" s="10" t="s">
        <v>0</v>
      </c>
      <c r="B2" s="10" t="s">
        <v>1</v>
      </c>
      <c r="C2" s="10" t="s">
        <v>2</v>
      </c>
      <c r="D2" s="10" t="s">
        <v>4</v>
      </c>
    </row>
    <row r="3" spans="1:4">
      <c r="A3" s="40" t="s">
        <v>3</v>
      </c>
      <c r="B3" s="40"/>
      <c r="C3" s="40"/>
      <c r="D3" s="40"/>
    </row>
    <row r="4" spans="1:4" ht="28.5">
      <c r="A4" s="11">
        <v>44256</v>
      </c>
      <c r="B4" s="12">
        <v>1044000</v>
      </c>
      <c r="C4" s="13" t="s">
        <v>11</v>
      </c>
      <c r="D4" s="13" t="s">
        <v>32</v>
      </c>
    </row>
    <row r="5" spans="1:4" ht="28.5">
      <c r="A5" s="11">
        <v>44256</v>
      </c>
      <c r="B5" s="12">
        <v>102000</v>
      </c>
      <c r="C5" s="13" t="s">
        <v>41</v>
      </c>
      <c r="D5" s="13" t="s">
        <v>40</v>
      </c>
    </row>
    <row r="6" spans="1:4" ht="28.5">
      <c r="A6" s="11">
        <v>44256</v>
      </c>
      <c r="B6" s="12">
        <v>863266.64</v>
      </c>
      <c r="C6" s="13" t="s">
        <v>36</v>
      </c>
      <c r="D6" s="13" t="s">
        <v>46</v>
      </c>
    </row>
    <row r="7" spans="1:4" ht="28.5">
      <c r="A7" s="11">
        <v>44257</v>
      </c>
      <c r="B7" s="12">
        <v>2192880</v>
      </c>
      <c r="C7" s="13" t="s">
        <v>30</v>
      </c>
      <c r="D7" s="13" t="s">
        <v>31</v>
      </c>
    </row>
    <row r="8" spans="1:4" ht="28.5">
      <c r="A8" s="11">
        <v>44257</v>
      </c>
      <c r="B8" s="12">
        <v>460840</v>
      </c>
      <c r="C8" s="13" t="s">
        <v>131</v>
      </c>
      <c r="D8" s="13" t="s">
        <v>135</v>
      </c>
    </row>
    <row r="9" spans="1:4" ht="28.5">
      <c r="A9" s="11">
        <v>44257</v>
      </c>
      <c r="B9" s="12">
        <v>84800</v>
      </c>
      <c r="C9" s="13" t="s">
        <v>38</v>
      </c>
      <c r="D9" s="13" t="s">
        <v>39</v>
      </c>
    </row>
    <row r="10" spans="1:4" ht="28.5">
      <c r="A10" s="11">
        <v>44258</v>
      </c>
      <c r="B10" s="12">
        <v>386400</v>
      </c>
      <c r="C10" s="13" t="s">
        <v>11</v>
      </c>
      <c r="D10" s="13" t="s">
        <v>47</v>
      </c>
    </row>
    <row r="11" spans="1:4" ht="28.5">
      <c r="A11" s="11">
        <v>44258</v>
      </c>
      <c r="B11" s="12">
        <v>374100</v>
      </c>
      <c r="C11" s="13" t="s">
        <v>50</v>
      </c>
      <c r="D11" s="13" t="s">
        <v>51</v>
      </c>
    </row>
    <row r="12" spans="1:4" ht="28.5">
      <c r="A12" s="11">
        <v>44258</v>
      </c>
      <c r="B12" s="12">
        <v>597000</v>
      </c>
      <c r="C12" s="13" t="s">
        <v>11</v>
      </c>
      <c r="D12" s="13" t="s">
        <v>52</v>
      </c>
    </row>
    <row r="13" spans="1:4">
      <c r="A13" s="11">
        <v>44258</v>
      </c>
      <c r="B13" s="12">
        <v>300000</v>
      </c>
      <c r="C13" s="13" t="s">
        <v>53</v>
      </c>
      <c r="D13" s="13" t="s">
        <v>18</v>
      </c>
    </row>
    <row r="14" spans="1:4">
      <c r="A14" s="11">
        <v>44259</v>
      </c>
      <c r="B14" s="12">
        <v>153300</v>
      </c>
      <c r="C14" s="13" t="s">
        <v>33</v>
      </c>
      <c r="D14" s="13" t="s">
        <v>34</v>
      </c>
    </row>
    <row r="15" spans="1:4">
      <c r="A15" s="11">
        <v>44260</v>
      </c>
      <c r="B15" s="12">
        <v>26940</v>
      </c>
      <c r="C15" s="13" t="s">
        <v>43</v>
      </c>
      <c r="D15" s="13" t="s">
        <v>44</v>
      </c>
    </row>
    <row r="16" spans="1:4" ht="28.5">
      <c r="A16" s="11">
        <v>44260</v>
      </c>
      <c r="B16" s="12">
        <v>386400</v>
      </c>
      <c r="C16" s="13" t="s">
        <v>11</v>
      </c>
      <c r="D16" s="13" t="s">
        <v>54</v>
      </c>
    </row>
    <row r="17" spans="1:4">
      <c r="A17" s="11">
        <v>44264</v>
      </c>
      <c r="B17" s="12">
        <v>29940</v>
      </c>
      <c r="C17" s="13" t="s">
        <v>43</v>
      </c>
      <c r="D17" s="13" t="s">
        <v>44</v>
      </c>
    </row>
    <row r="18" spans="1:4" ht="28.5">
      <c r="A18" s="11">
        <v>44264</v>
      </c>
      <c r="B18" s="12">
        <v>417239</v>
      </c>
      <c r="C18" s="13" t="s">
        <v>56</v>
      </c>
      <c r="D18" s="13" t="s">
        <v>55</v>
      </c>
    </row>
    <row r="19" spans="1:4" ht="71.25">
      <c r="A19" s="11">
        <v>44264</v>
      </c>
      <c r="B19" s="12">
        <v>29900</v>
      </c>
      <c r="C19" s="13" t="s">
        <v>58</v>
      </c>
      <c r="D19" s="13" t="s">
        <v>59</v>
      </c>
    </row>
    <row r="20" spans="1:4" ht="57">
      <c r="A20" s="11">
        <v>44264</v>
      </c>
      <c r="B20" s="12">
        <v>27000</v>
      </c>
      <c r="C20" s="13" t="s">
        <v>60</v>
      </c>
      <c r="D20" s="13" t="s">
        <v>61</v>
      </c>
    </row>
    <row r="21" spans="1:4">
      <c r="A21" s="11">
        <v>44264</v>
      </c>
      <c r="B21" s="12">
        <v>162520</v>
      </c>
      <c r="C21" s="13" t="s">
        <v>64</v>
      </c>
      <c r="D21" s="13" t="s">
        <v>65</v>
      </c>
    </row>
    <row r="22" spans="1:4">
      <c r="A22" s="11">
        <v>44264</v>
      </c>
      <c r="B22" s="12">
        <v>199400</v>
      </c>
      <c r="C22" s="13" t="s">
        <v>21</v>
      </c>
      <c r="D22" s="13" t="s">
        <v>66</v>
      </c>
    </row>
    <row r="23" spans="1:4" ht="28.5">
      <c r="A23" s="11">
        <v>44264</v>
      </c>
      <c r="B23" s="12">
        <v>27200</v>
      </c>
      <c r="C23" s="13" t="s">
        <v>67</v>
      </c>
      <c r="D23" s="13" t="s">
        <v>68</v>
      </c>
    </row>
    <row r="24" spans="1:4" ht="42.75">
      <c r="A24" s="11">
        <v>44264</v>
      </c>
      <c r="B24" s="12">
        <v>284500</v>
      </c>
      <c r="C24" s="13" t="s">
        <v>22</v>
      </c>
      <c r="D24" s="13" t="s">
        <v>70</v>
      </c>
    </row>
    <row r="25" spans="1:4" ht="42.75">
      <c r="A25" s="11">
        <v>44264</v>
      </c>
      <c r="B25" s="12">
        <v>155600</v>
      </c>
      <c r="C25" s="13" t="s">
        <v>22</v>
      </c>
      <c r="D25" s="13" t="s">
        <v>71</v>
      </c>
    </row>
    <row r="26" spans="1:4">
      <c r="A26" s="11">
        <v>44264</v>
      </c>
      <c r="B26" s="12">
        <v>300340</v>
      </c>
      <c r="C26" s="13" t="s">
        <v>64</v>
      </c>
      <c r="D26" s="13" t="s">
        <v>73</v>
      </c>
    </row>
    <row r="27" spans="1:4" ht="28.5">
      <c r="A27" s="11">
        <v>44265</v>
      </c>
      <c r="B27" s="12">
        <v>108000</v>
      </c>
      <c r="C27" s="13" t="s">
        <v>62</v>
      </c>
      <c r="D27" s="13" t="s">
        <v>63</v>
      </c>
    </row>
    <row r="28" spans="1:4">
      <c r="A28" s="11">
        <v>44265</v>
      </c>
      <c r="B28" s="12">
        <v>313700</v>
      </c>
      <c r="C28" s="13" t="s">
        <v>21</v>
      </c>
      <c r="D28" s="13" t="s">
        <v>69</v>
      </c>
    </row>
    <row r="29" spans="1:4" ht="28.5">
      <c r="A29" s="11">
        <v>44265</v>
      </c>
      <c r="B29" s="12">
        <v>91350</v>
      </c>
      <c r="C29" s="13" t="s">
        <v>151</v>
      </c>
      <c r="D29" s="13" t="s">
        <v>72</v>
      </c>
    </row>
    <row r="30" spans="1:4">
      <c r="A30" s="11">
        <v>44265</v>
      </c>
      <c r="B30" s="12">
        <v>293850</v>
      </c>
      <c r="C30" s="13" t="s">
        <v>21</v>
      </c>
      <c r="D30" s="13" t="s">
        <v>80</v>
      </c>
    </row>
    <row r="31" spans="1:4" ht="28.5">
      <c r="A31" s="11">
        <v>44265</v>
      </c>
      <c r="B31" s="12">
        <v>227500</v>
      </c>
      <c r="C31" s="13" t="s">
        <v>83</v>
      </c>
      <c r="D31" s="13" t="s">
        <v>84</v>
      </c>
    </row>
    <row r="32" spans="1:4" ht="42.75">
      <c r="A32" s="11">
        <v>44265</v>
      </c>
      <c r="B32" s="12">
        <v>80000</v>
      </c>
      <c r="C32" s="13" t="s">
        <v>19</v>
      </c>
      <c r="D32" s="13" t="s">
        <v>85</v>
      </c>
    </row>
    <row r="33" spans="1:4" ht="28.5">
      <c r="A33" s="11">
        <v>44267</v>
      </c>
      <c r="B33" s="12">
        <v>650641.19999999995</v>
      </c>
      <c r="C33" s="13" t="s">
        <v>74</v>
      </c>
      <c r="D33" s="13" t="s">
        <v>75</v>
      </c>
    </row>
    <row r="34" spans="1:4">
      <c r="A34" s="11">
        <v>44267</v>
      </c>
      <c r="B34" s="12">
        <v>299900</v>
      </c>
      <c r="C34" s="13" t="s">
        <v>21</v>
      </c>
      <c r="D34" s="13" t="s">
        <v>86</v>
      </c>
    </row>
    <row r="35" spans="1:4" ht="42.75">
      <c r="A35" s="11">
        <v>44270</v>
      </c>
      <c r="B35" s="12">
        <v>155600</v>
      </c>
      <c r="C35" s="13" t="s">
        <v>22</v>
      </c>
      <c r="D35" s="13" t="s">
        <v>87</v>
      </c>
    </row>
    <row r="36" spans="1:4" ht="42.75">
      <c r="A36" s="11">
        <v>44270</v>
      </c>
      <c r="B36" s="12">
        <v>207200</v>
      </c>
      <c r="C36" s="13" t="s">
        <v>22</v>
      </c>
      <c r="D36" s="13" t="s">
        <v>88</v>
      </c>
    </row>
    <row r="37" spans="1:4" ht="28.5">
      <c r="A37" s="11">
        <v>44270</v>
      </c>
      <c r="B37" s="12">
        <v>158200</v>
      </c>
      <c r="C37" s="13" t="s">
        <v>89</v>
      </c>
      <c r="D37" s="13" t="s">
        <v>90</v>
      </c>
    </row>
    <row r="38" spans="1:4" ht="28.5">
      <c r="A38" s="11">
        <v>44270</v>
      </c>
      <c r="B38" s="12">
        <v>296850</v>
      </c>
      <c r="C38" s="13" t="s">
        <v>91</v>
      </c>
      <c r="D38" s="13" t="s">
        <v>92</v>
      </c>
    </row>
    <row r="39" spans="1:4" ht="42.75">
      <c r="A39" s="11">
        <v>44270</v>
      </c>
      <c r="B39" s="12">
        <v>220000</v>
      </c>
      <c r="C39" s="13" t="s">
        <v>93</v>
      </c>
      <c r="D39" s="13" t="s">
        <v>94</v>
      </c>
    </row>
    <row r="40" spans="1:4" ht="28.5">
      <c r="A40" s="11">
        <v>44272</v>
      </c>
      <c r="B40" s="12">
        <v>119700</v>
      </c>
      <c r="C40" s="13" t="s">
        <v>97</v>
      </c>
      <c r="D40" s="13" t="s">
        <v>98</v>
      </c>
    </row>
    <row r="41" spans="1:4">
      <c r="A41" s="11">
        <v>44272</v>
      </c>
      <c r="B41" s="12">
        <v>297000</v>
      </c>
      <c r="C41" s="13" t="s">
        <v>99</v>
      </c>
      <c r="D41" s="13" t="s">
        <v>100</v>
      </c>
    </row>
    <row r="42" spans="1:4" ht="28.5">
      <c r="A42" s="11">
        <v>44272</v>
      </c>
      <c r="B42" s="12">
        <v>204000</v>
      </c>
      <c r="C42" s="13" t="s">
        <v>41</v>
      </c>
      <c r="D42" s="26" t="s">
        <v>103</v>
      </c>
    </row>
    <row r="43" spans="1:4" ht="28.5">
      <c r="A43" s="11">
        <v>44272</v>
      </c>
      <c r="B43" s="12">
        <v>192940</v>
      </c>
      <c r="C43" s="13" t="s">
        <v>104</v>
      </c>
      <c r="D43" s="26" t="s">
        <v>105</v>
      </c>
    </row>
    <row r="44" spans="1:4" ht="28.5">
      <c r="A44" s="11">
        <v>44272</v>
      </c>
      <c r="B44" s="12">
        <v>105000</v>
      </c>
      <c r="C44" s="13" t="s">
        <v>106</v>
      </c>
      <c r="D44" s="26" t="s">
        <v>107</v>
      </c>
    </row>
    <row r="45" spans="1:4" ht="42.75">
      <c r="A45" s="11">
        <v>44273</v>
      </c>
      <c r="B45" s="12">
        <v>115200</v>
      </c>
      <c r="C45" s="13" t="s">
        <v>108</v>
      </c>
      <c r="D45" s="26" t="s">
        <v>109</v>
      </c>
    </row>
    <row r="46" spans="1:4" ht="28.5">
      <c r="A46" s="11">
        <v>44273</v>
      </c>
      <c r="B46" s="12">
        <v>299950</v>
      </c>
      <c r="C46" s="13" t="s">
        <v>110</v>
      </c>
      <c r="D46" s="26" t="s">
        <v>111</v>
      </c>
    </row>
    <row r="47" spans="1:4" ht="28.5">
      <c r="A47" s="11">
        <v>44273</v>
      </c>
      <c r="B47" s="12">
        <v>99360</v>
      </c>
      <c r="C47" s="13" t="s">
        <v>112</v>
      </c>
      <c r="D47" s="26" t="s">
        <v>113</v>
      </c>
    </row>
    <row r="48" spans="1:4" ht="28.5">
      <c r="A48" s="11">
        <v>44273</v>
      </c>
      <c r="B48" s="12">
        <v>257600</v>
      </c>
      <c r="C48" s="13" t="s">
        <v>11</v>
      </c>
      <c r="D48" s="26" t="s">
        <v>114</v>
      </c>
    </row>
    <row r="49" spans="1:4" ht="28.5">
      <c r="A49" s="11">
        <v>44274</v>
      </c>
      <c r="B49" s="12">
        <v>100100</v>
      </c>
      <c r="C49" s="13" t="s">
        <v>115</v>
      </c>
      <c r="D49" s="26" t="s">
        <v>116</v>
      </c>
    </row>
    <row r="50" spans="1:4" ht="42.75">
      <c r="A50" s="11">
        <v>44274</v>
      </c>
      <c r="B50" s="12">
        <v>149400</v>
      </c>
      <c r="C50" s="13" t="s">
        <v>117</v>
      </c>
      <c r="D50" s="26" t="s">
        <v>118</v>
      </c>
    </row>
    <row r="51" spans="1:4" ht="42.75">
      <c r="A51" s="11">
        <v>44274</v>
      </c>
      <c r="B51" s="12">
        <v>195200</v>
      </c>
      <c r="C51" s="13" t="s">
        <v>22</v>
      </c>
      <c r="D51" s="26" t="s">
        <v>119</v>
      </c>
    </row>
    <row r="52" spans="1:4" ht="28.5">
      <c r="A52" s="11">
        <v>44277</v>
      </c>
      <c r="B52" s="12">
        <v>3189934.28</v>
      </c>
      <c r="C52" s="13" t="s">
        <v>36</v>
      </c>
      <c r="D52" s="13" t="s">
        <v>37</v>
      </c>
    </row>
    <row r="53" spans="1:4" ht="28.5">
      <c r="A53" s="11">
        <v>44277</v>
      </c>
      <c r="B53" s="12">
        <v>81600</v>
      </c>
      <c r="C53" s="13" t="s">
        <v>41</v>
      </c>
      <c r="D53" s="13" t="s">
        <v>121</v>
      </c>
    </row>
    <row r="54" spans="1:4" ht="28.5">
      <c r="A54" s="11">
        <v>44277</v>
      </c>
      <c r="B54" s="12">
        <v>386400</v>
      </c>
      <c r="C54" s="13" t="s">
        <v>11</v>
      </c>
      <c r="D54" s="13" t="s">
        <v>122</v>
      </c>
    </row>
    <row r="55" spans="1:4" ht="28.5">
      <c r="A55" s="11">
        <v>44280</v>
      </c>
      <c r="B55" s="12">
        <v>108000</v>
      </c>
      <c r="C55" s="13" t="s">
        <v>20</v>
      </c>
      <c r="D55" s="13" t="s">
        <v>120</v>
      </c>
    </row>
    <row r="56" spans="1:4" ht="32.25" customHeight="1">
      <c r="A56" s="11">
        <v>44281</v>
      </c>
      <c r="B56" s="12">
        <v>817119.5</v>
      </c>
      <c r="C56" s="13" t="s">
        <v>123</v>
      </c>
      <c r="D56" s="13" t="s">
        <v>124</v>
      </c>
    </row>
    <row r="57" spans="1:4" ht="32.25" customHeight="1">
      <c r="A57" s="11">
        <v>44281</v>
      </c>
      <c r="B57" s="12">
        <v>161750</v>
      </c>
      <c r="C57" s="13" t="s">
        <v>126</v>
      </c>
      <c r="D57" s="13" t="s">
        <v>127</v>
      </c>
    </row>
    <row r="58" spans="1:4" ht="48.75" customHeight="1">
      <c r="A58" s="11">
        <v>44281</v>
      </c>
      <c r="B58" s="12">
        <v>295200</v>
      </c>
      <c r="C58" s="13" t="s">
        <v>117</v>
      </c>
      <c r="D58" s="13" t="s">
        <v>128</v>
      </c>
    </row>
    <row r="59" spans="1:4" ht="28.5">
      <c r="A59" s="11">
        <v>44281</v>
      </c>
      <c r="B59" s="12">
        <v>199100</v>
      </c>
      <c r="C59" s="13" t="s">
        <v>129</v>
      </c>
      <c r="D59" s="13" t="s">
        <v>130</v>
      </c>
    </row>
    <row r="60" spans="1:4" ht="28.5">
      <c r="A60" s="11">
        <v>44285</v>
      </c>
      <c r="B60" s="12">
        <v>100000</v>
      </c>
      <c r="C60" s="13" t="s">
        <v>131</v>
      </c>
      <c r="D60" s="13" t="s">
        <v>132</v>
      </c>
    </row>
    <row r="61" spans="1:4" ht="28.5">
      <c r="A61" s="11">
        <v>44286</v>
      </c>
      <c r="B61" s="12">
        <v>3577271.92</v>
      </c>
      <c r="C61" s="13" t="s">
        <v>36</v>
      </c>
      <c r="D61" s="13" t="s">
        <v>48</v>
      </c>
    </row>
    <row r="62" spans="1:4" ht="42.75">
      <c r="A62" s="11">
        <v>44286</v>
      </c>
      <c r="B62" s="12">
        <v>72542.789999999994</v>
      </c>
      <c r="C62" s="13" t="s">
        <v>136</v>
      </c>
      <c r="D62" s="13" t="s">
        <v>137</v>
      </c>
    </row>
    <row r="63" spans="1:4" ht="42" customHeight="1">
      <c r="A63" s="14" t="s">
        <v>5</v>
      </c>
      <c r="B63" s="15">
        <f>SUM(B4:B62)</f>
        <v>22832725.329999998</v>
      </c>
      <c r="C63" s="15"/>
      <c r="D63" s="15"/>
    </row>
    <row r="64" spans="1:4" ht="21" customHeight="1">
      <c r="A64" s="41" t="s">
        <v>8</v>
      </c>
      <c r="B64" s="42"/>
      <c r="C64" s="42"/>
      <c r="D64" s="43"/>
    </row>
    <row r="65" spans="1:4" ht="21" customHeight="1">
      <c r="A65" s="11">
        <v>44258</v>
      </c>
      <c r="B65" s="12">
        <v>246000</v>
      </c>
      <c r="C65" s="13" t="s">
        <v>23</v>
      </c>
      <c r="D65" s="13" t="s">
        <v>49</v>
      </c>
    </row>
    <row r="66" spans="1:4" ht="21" customHeight="1">
      <c r="A66" s="11">
        <v>44259</v>
      </c>
      <c r="B66" s="12">
        <v>400000</v>
      </c>
      <c r="C66" s="13" t="s">
        <v>35</v>
      </c>
      <c r="D66" s="13" t="s">
        <v>42</v>
      </c>
    </row>
    <row r="67" spans="1:4" ht="21" customHeight="1">
      <c r="A67" s="11">
        <v>44259</v>
      </c>
      <c r="B67" s="12">
        <v>300000</v>
      </c>
      <c r="C67" s="13" t="s">
        <v>35</v>
      </c>
      <c r="D67" s="13" t="s">
        <v>34</v>
      </c>
    </row>
    <row r="68" spans="1:4" ht="20.25" customHeight="1">
      <c r="A68" s="11">
        <v>44265</v>
      </c>
      <c r="B68" s="12">
        <v>200000</v>
      </c>
      <c r="C68" s="13" t="s">
        <v>35</v>
      </c>
      <c r="D68" s="13" t="s">
        <v>72</v>
      </c>
    </row>
    <row r="69" spans="1:4" ht="20.25" customHeight="1">
      <c r="A69" s="11">
        <v>44265</v>
      </c>
      <c r="B69" s="12">
        <v>285000</v>
      </c>
      <c r="C69" s="13" t="s">
        <v>82</v>
      </c>
      <c r="D69" s="26" t="s">
        <v>81</v>
      </c>
    </row>
    <row r="70" spans="1:4" ht="33.75" customHeight="1">
      <c r="A70" s="11">
        <v>44272</v>
      </c>
      <c r="B70" s="12">
        <v>264683.59999999998</v>
      </c>
      <c r="C70" s="13" t="s">
        <v>101</v>
      </c>
      <c r="D70" s="26" t="s">
        <v>102</v>
      </c>
    </row>
    <row r="71" spans="1:4" ht="33.75" customHeight="1">
      <c r="A71" s="14" t="s">
        <v>5</v>
      </c>
      <c r="B71" s="31">
        <f>SUM(B65:B70)</f>
        <v>1695683.6</v>
      </c>
      <c r="C71" s="13"/>
      <c r="D71" s="13"/>
    </row>
    <row r="72" spans="1:4" ht="17.25" customHeight="1">
      <c r="A72" s="41" t="s">
        <v>10</v>
      </c>
      <c r="B72" s="42"/>
      <c r="C72" s="42"/>
      <c r="D72" s="43"/>
    </row>
    <row r="73" spans="1:4" ht="17.25" customHeight="1">
      <c r="A73" s="11">
        <v>44264</v>
      </c>
      <c r="B73" s="12">
        <v>19943</v>
      </c>
      <c r="C73" s="13" t="s">
        <v>24</v>
      </c>
      <c r="D73" s="13" t="s">
        <v>133</v>
      </c>
    </row>
    <row r="74" spans="1:4" ht="17.25" customHeight="1">
      <c r="A74" s="11">
        <v>44274</v>
      </c>
      <c r="B74" s="12">
        <v>16918</v>
      </c>
      <c r="C74" s="13" t="s">
        <v>24</v>
      </c>
      <c r="D74" s="13" t="s">
        <v>134</v>
      </c>
    </row>
    <row r="75" spans="1:4" ht="25.5" customHeight="1">
      <c r="A75" s="11">
        <v>44278</v>
      </c>
      <c r="B75" s="12">
        <v>59507</v>
      </c>
      <c r="C75" s="13" t="s">
        <v>24</v>
      </c>
      <c r="D75" s="13" t="s">
        <v>17</v>
      </c>
    </row>
    <row r="76" spans="1:4" ht="29.25" customHeight="1">
      <c r="A76" s="11">
        <v>44285</v>
      </c>
      <c r="B76" s="12">
        <v>63303</v>
      </c>
      <c r="C76" s="13" t="s">
        <v>24</v>
      </c>
      <c r="D76" s="13" t="s">
        <v>46</v>
      </c>
    </row>
    <row r="77" spans="1:4" ht="29.25" customHeight="1">
      <c r="A77" s="14" t="s">
        <v>5</v>
      </c>
      <c r="B77" s="15">
        <f>SUM(B73:B76)</f>
        <v>159671</v>
      </c>
      <c r="C77" s="33"/>
      <c r="D77" s="34"/>
    </row>
    <row r="78" spans="1:4" ht="21" customHeight="1">
      <c r="A78" s="44" t="s">
        <v>12</v>
      </c>
      <c r="B78" s="45"/>
      <c r="C78" s="45"/>
      <c r="D78" s="46"/>
    </row>
    <row r="79" spans="1:4" ht="36" customHeight="1">
      <c r="A79" s="11">
        <v>44256</v>
      </c>
      <c r="B79" s="12">
        <v>964000</v>
      </c>
      <c r="C79" s="13" t="s">
        <v>15</v>
      </c>
      <c r="D79" s="13" t="s">
        <v>45</v>
      </c>
    </row>
    <row r="80" spans="1:4" ht="48.75" customHeight="1">
      <c r="A80" s="11">
        <v>44260</v>
      </c>
      <c r="B80" s="12">
        <v>694800</v>
      </c>
      <c r="C80" s="13" t="s">
        <v>57</v>
      </c>
      <c r="D80" s="13" t="s">
        <v>55</v>
      </c>
    </row>
    <row r="81" spans="1:12" ht="26.25" customHeight="1">
      <c r="A81" s="11">
        <v>44265</v>
      </c>
      <c r="B81" s="12">
        <v>62850</v>
      </c>
      <c r="C81" s="13" t="s">
        <v>76</v>
      </c>
      <c r="D81" s="13" t="s">
        <v>77</v>
      </c>
    </row>
    <row r="82" spans="1:12" ht="26.25" customHeight="1">
      <c r="A82" s="11">
        <v>44270</v>
      </c>
      <c r="B82" s="12">
        <v>424056.6</v>
      </c>
      <c r="C82" s="13" t="s">
        <v>95</v>
      </c>
      <c r="D82" s="13" t="s">
        <v>96</v>
      </c>
    </row>
    <row r="83" spans="1:12" ht="46.5" customHeight="1">
      <c r="A83" s="11">
        <v>44272</v>
      </c>
      <c r="B83" s="12">
        <v>518900</v>
      </c>
      <c r="C83" s="13" t="s">
        <v>78</v>
      </c>
      <c r="D83" s="13" t="s">
        <v>79</v>
      </c>
    </row>
    <row r="84" spans="1:12" ht="27.75" customHeight="1">
      <c r="A84" s="11">
        <v>44280</v>
      </c>
      <c r="B84" s="12">
        <v>88500</v>
      </c>
      <c r="C84" s="13" t="s">
        <v>76</v>
      </c>
      <c r="D84" s="13" t="s">
        <v>125</v>
      </c>
    </row>
    <row r="85" spans="1:12" ht="20.25" customHeight="1">
      <c r="A85" s="14" t="s">
        <v>5</v>
      </c>
      <c r="B85" s="31">
        <f>SUM(B79:B84)</f>
        <v>2753106.6</v>
      </c>
      <c r="C85" s="13"/>
      <c r="D85" s="13"/>
    </row>
    <row r="86" spans="1:12" ht="15" customHeight="1">
      <c r="A86" s="39" t="s">
        <v>7</v>
      </c>
      <c r="B86" s="39"/>
      <c r="C86" s="39"/>
      <c r="D86" s="39"/>
      <c r="E86" s="36"/>
      <c r="F86" s="36"/>
      <c r="G86" s="36"/>
      <c r="H86" s="36"/>
      <c r="I86" s="36"/>
      <c r="J86" s="36"/>
      <c r="K86" s="36"/>
      <c r="L86" s="36"/>
    </row>
    <row r="87" spans="1:12" ht="15" customHeight="1">
      <c r="A87" s="18">
        <v>44285</v>
      </c>
      <c r="B87" s="16">
        <v>789539.73</v>
      </c>
      <c r="C87" s="32"/>
      <c r="D87" s="32"/>
      <c r="E87" s="25"/>
      <c r="F87" s="25"/>
      <c r="G87" s="25"/>
      <c r="H87" s="25"/>
      <c r="I87" s="25"/>
      <c r="J87" s="25"/>
      <c r="K87" s="25"/>
      <c r="L87" s="25"/>
    </row>
    <row r="88" spans="1:12">
      <c r="A88" s="19" t="s">
        <v>6</v>
      </c>
      <c r="B88" s="16">
        <f>B63+B71+B77+B85+B87</f>
        <v>28230726.260000002</v>
      </c>
      <c r="C88" s="17"/>
      <c r="D88" s="17"/>
    </row>
    <row r="89" spans="1:12">
      <c r="E89" s="20"/>
      <c r="F89" s="20"/>
      <c r="G89" s="20"/>
      <c r="H89" s="20"/>
    </row>
    <row r="90" spans="1:12">
      <c r="B90" s="21"/>
      <c r="E90" s="20"/>
      <c r="F90" s="20"/>
      <c r="G90" s="20"/>
      <c r="H90" s="20"/>
    </row>
    <row r="91" spans="1:12">
      <c r="E91" s="20"/>
      <c r="F91" s="20"/>
      <c r="G91" s="20"/>
      <c r="H91" s="20"/>
      <c r="L91" s="9" t="s">
        <v>9</v>
      </c>
    </row>
  </sheetData>
  <mergeCells count="8">
    <mergeCell ref="I86:L86"/>
    <mergeCell ref="C1:D1"/>
    <mergeCell ref="A86:D86"/>
    <mergeCell ref="A3:D3"/>
    <mergeCell ref="E86:H86"/>
    <mergeCell ref="A64:D64"/>
    <mergeCell ref="A72:D72"/>
    <mergeCell ref="A78:D7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8" sqref="B8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7"/>
      <c r="B1" s="47"/>
      <c r="C1" s="48" t="s">
        <v>26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138</v>
      </c>
      <c r="B3" s="50"/>
      <c r="C3" s="50"/>
      <c r="D3" s="50"/>
    </row>
    <row r="4" spans="1:4" ht="28.5">
      <c r="A4" s="3">
        <v>44260</v>
      </c>
      <c r="B4" s="7">
        <v>500075</v>
      </c>
      <c r="C4" s="13" t="s">
        <v>140</v>
      </c>
      <c r="D4" s="13" t="s">
        <v>139</v>
      </c>
    </row>
    <row r="5" spans="1:4" ht="15.75">
      <c r="A5" s="14" t="s">
        <v>5</v>
      </c>
      <c r="B5" s="53">
        <f>B4</f>
        <v>500075</v>
      </c>
      <c r="C5" s="1"/>
      <c r="D5" s="1"/>
    </row>
    <row r="6" spans="1:4">
      <c r="A6" s="50" t="s">
        <v>7</v>
      </c>
      <c r="B6" s="50"/>
      <c r="C6" s="50"/>
      <c r="D6" s="50"/>
    </row>
    <row r="7" spans="1:4">
      <c r="A7" s="3">
        <v>44285</v>
      </c>
      <c r="B7" s="7">
        <v>27658.66</v>
      </c>
      <c r="C7" s="6"/>
      <c r="D7" s="6"/>
    </row>
    <row r="8" spans="1:4">
      <c r="A8" s="5" t="s">
        <v>6</v>
      </c>
      <c r="B8" s="4">
        <f>B5+B7</f>
        <v>527733.66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20" sqref="B20"/>
    </sheetView>
  </sheetViews>
  <sheetFormatPr defaultRowHeight="1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>
      <c r="A1" s="47"/>
      <c r="B1" s="47"/>
      <c r="C1" s="48" t="s">
        <v>27</v>
      </c>
      <c r="D1" s="49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141</v>
      </c>
      <c r="B3" s="50"/>
      <c r="C3" s="50"/>
      <c r="D3" s="50"/>
    </row>
    <row r="4" spans="1:4" ht="15.75">
      <c r="A4" s="3">
        <v>44259</v>
      </c>
      <c r="B4" s="28">
        <v>6923</v>
      </c>
      <c r="C4" s="54" t="s">
        <v>142</v>
      </c>
      <c r="D4" s="54" t="s">
        <v>143</v>
      </c>
    </row>
    <row r="5" spans="1:4" ht="15.75">
      <c r="A5" s="3">
        <v>44260</v>
      </c>
      <c r="B5" s="28">
        <v>20644.419999999998</v>
      </c>
      <c r="C5" s="54" t="s">
        <v>142</v>
      </c>
      <c r="D5" s="54" t="s">
        <v>143</v>
      </c>
    </row>
    <row r="6" spans="1:4" ht="15.75">
      <c r="A6" s="3">
        <v>44260</v>
      </c>
      <c r="B6" s="28">
        <v>8290</v>
      </c>
      <c r="C6" s="54" t="s">
        <v>142</v>
      </c>
      <c r="D6" s="54" t="s">
        <v>143</v>
      </c>
    </row>
    <row r="7" spans="1:4" ht="15.75">
      <c r="A7" s="3">
        <v>44260</v>
      </c>
      <c r="B7" s="28">
        <v>2370</v>
      </c>
      <c r="C7" s="54" t="s">
        <v>146</v>
      </c>
      <c r="D7" s="54" t="s">
        <v>150</v>
      </c>
    </row>
    <row r="8" spans="1:4" ht="15.75">
      <c r="A8" s="3">
        <v>44260</v>
      </c>
      <c r="B8" s="28">
        <v>1656</v>
      </c>
      <c r="C8" s="54" t="s">
        <v>146</v>
      </c>
      <c r="D8" s="54" t="s">
        <v>144</v>
      </c>
    </row>
    <row r="9" spans="1:4" ht="15.75">
      <c r="A9" s="3">
        <v>44264</v>
      </c>
      <c r="B9" s="28">
        <v>510</v>
      </c>
      <c r="C9" s="54" t="s">
        <v>146</v>
      </c>
      <c r="D9" s="54" t="s">
        <v>145</v>
      </c>
    </row>
    <row r="10" spans="1:4" ht="15.75">
      <c r="A10" s="3">
        <v>44264</v>
      </c>
      <c r="B10" s="28">
        <v>1078</v>
      </c>
      <c r="C10" s="54" t="s">
        <v>146</v>
      </c>
      <c r="D10" s="54" t="s">
        <v>144</v>
      </c>
    </row>
    <row r="11" spans="1:4" ht="15.75">
      <c r="A11" s="3">
        <v>44270</v>
      </c>
      <c r="B11" s="28">
        <v>3000</v>
      </c>
      <c r="C11" s="54" t="s">
        <v>147</v>
      </c>
      <c r="D11" s="54" t="s">
        <v>148</v>
      </c>
    </row>
    <row r="12" spans="1:4" ht="15.75">
      <c r="A12" s="3">
        <v>44280</v>
      </c>
      <c r="B12" s="28">
        <v>1756</v>
      </c>
      <c r="C12" s="54" t="s">
        <v>146</v>
      </c>
      <c r="D12" s="54" t="s">
        <v>149</v>
      </c>
    </row>
    <row r="13" spans="1:4" ht="15.75">
      <c r="A13" s="3">
        <v>44284</v>
      </c>
      <c r="B13" s="28">
        <v>21716.62</v>
      </c>
      <c r="C13" s="54" t="s">
        <v>142</v>
      </c>
      <c r="D13" s="54" t="s">
        <v>143</v>
      </c>
    </row>
    <row r="14" spans="1:4" ht="15.75">
      <c r="A14" s="29" t="s">
        <v>5</v>
      </c>
      <c r="B14" s="30">
        <f>SUM(B4:B13)</f>
        <v>67944.039999999994</v>
      </c>
      <c r="C14" s="54"/>
      <c r="D14" s="54"/>
    </row>
    <row r="15" spans="1:4">
      <c r="A15" s="50" t="s">
        <v>16</v>
      </c>
      <c r="B15" s="50"/>
      <c r="C15" s="50"/>
      <c r="D15" s="50"/>
    </row>
    <row r="16" spans="1:4" ht="15.75">
      <c r="A16" s="3">
        <v>44285</v>
      </c>
      <c r="B16" s="28">
        <v>34156</v>
      </c>
      <c r="C16" s="10"/>
      <c r="D16" s="13"/>
    </row>
    <row r="17" spans="1:4" ht="15.75">
      <c r="A17" s="29" t="s">
        <v>5</v>
      </c>
      <c r="B17" s="30">
        <f>B16</f>
        <v>34156</v>
      </c>
      <c r="C17" s="10"/>
      <c r="D17" s="13"/>
    </row>
    <row r="18" spans="1:4">
      <c r="A18" s="50" t="s">
        <v>7</v>
      </c>
      <c r="B18" s="50"/>
      <c r="C18" s="50"/>
      <c r="D18" s="50"/>
    </row>
    <row r="19" spans="1:4">
      <c r="A19" s="3">
        <v>44285</v>
      </c>
      <c r="B19" s="35">
        <v>297330.98</v>
      </c>
      <c r="C19" s="2"/>
      <c r="D19" s="2"/>
    </row>
    <row r="20" spans="1:4">
      <c r="A20" s="5" t="s">
        <v>6</v>
      </c>
      <c r="B20" s="4">
        <f>B14+B16+B19</f>
        <v>399431.01999999996</v>
      </c>
      <c r="C20" s="2"/>
      <c r="D20" s="2"/>
    </row>
  </sheetData>
  <mergeCells count="5">
    <mergeCell ref="A18:D18"/>
    <mergeCell ref="A1:B1"/>
    <mergeCell ref="C1:D1"/>
    <mergeCell ref="A15:D15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15" sqref="C15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7"/>
      <c r="B1" s="47"/>
      <c r="C1" s="51" t="s">
        <v>28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50" t="s">
        <v>13</v>
      </c>
      <c r="B3" s="50"/>
      <c r="C3" s="50" t="s">
        <v>7</v>
      </c>
      <c r="D3" s="50"/>
    </row>
    <row r="4" spans="1:4" ht="15.75">
      <c r="A4" s="3">
        <v>44285</v>
      </c>
      <c r="B4" s="8">
        <v>695844.28</v>
      </c>
      <c r="C4" s="27" t="s">
        <v>14</v>
      </c>
      <c r="D4" s="1"/>
    </row>
    <row r="5" spans="1:4" ht="15.75">
      <c r="A5" s="1"/>
      <c r="B5" s="1"/>
      <c r="C5" s="1"/>
      <c r="D5" s="1"/>
    </row>
    <row r="6" spans="1:4">
      <c r="A6" s="50" t="s">
        <v>7</v>
      </c>
      <c r="B6" s="50"/>
      <c r="C6" s="50" t="s">
        <v>7</v>
      </c>
      <c r="D6" s="50"/>
    </row>
    <row r="7" spans="1:4">
      <c r="A7" s="3">
        <v>44285</v>
      </c>
      <c r="B7" s="8">
        <v>584572.46</v>
      </c>
      <c r="C7" s="2"/>
      <c r="D7" s="2"/>
    </row>
    <row r="8" spans="1:4">
      <c r="A8" s="5" t="s">
        <v>6</v>
      </c>
      <c r="B8" s="4">
        <f>B4+B7</f>
        <v>1280416.74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A24" sqref="A24"/>
    </sheetView>
  </sheetViews>
  <sheetFormatPr defaultRowHeight="1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>
      <c r="C1" s="51" t="s">
        <v>29</v>
      </c>
      <c r="D1" s="52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5.75">
      <c r="A3" s="23">
        <v>44285</v>
      </c>
      <c r="B3" s="24">
        <v>297077.06</v>
      </c>
      <c r="C3" s="22" t="s">
        <v>7</v>
      </c>
      <c r="D3" s="1"/>
    </row>
    <row r="4" spans="1:4">
      <c r="A4" s="5" t="s">
        <v>6</v>
      </c>
      <c r="B4" s="4">
        <f>SUM(B3:B3)</f>
        <v>297077.06</v>
      </c>
      <c r="C4" s="2"/>
      <c r="D4" s="2"/>
    </row>
  </sheetData>
  <mergeCells count="1">
    <mergeCell ref="C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2021-04-13T19:46:49Z</dcterms:modified>
</cp:coreProperties>
</file>