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 activeTab="6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8" i="4"/>
  <c r="B61" i="1"/>
  <c r="B54"/>
  <c r="B65"/>
  <c r="B5" i="4"/>
  <c r="B48" i="1"/>
  <c r="B7" i="6"/>
  <c r="B11" i="5"/>
  <c r="B8"/>
  <c r="B14" s="1"/>
  <c r="B68" i="1" l="1"/>
  <c r="B4" i="7"/>
</calcChain>
</file>

<file path=xl/sharedStrings.xml><?xml version="1.0" encoding="utf-8"?>
<sst xmlns="http://schemas.openxmlformats.org/spreadsheetml/2006/main" count="174" uniqueCount="123">
  <si>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</si>
  <si>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</si>
  <si>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</si>
  <si>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</si>
  <si>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</si>
  <si>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</si>
  <si>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</si>
  <si>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</si>
  <si>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</si>
  <si>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</si>
  <si>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</si>
  <si>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Оплата курса реабилитации в РЦ «Три сестры»</t>
  </si>
  <si>
    <t>Оплата медицинских препаратов и медицинских расходных материалов</t>
  </si>
  <si>
    <t>Проект "Няни особого назначения"</t>
  </si>
  <si>
    <t>Расходы на проект</t>
  </si>
  <si>
    <t>Командировочные расходы</t>
  </si>
  <si>
    <t>Оплата опрации  в ООО «Институт врожденных заболеваний челюстно-лицевой области».</t>
  </si>
  <si>
    <t>Оплата авиабилетов</t>
  </si>
  <si>
    <t>Оплата мед. оборудования, инструментов и расходных материалов</t>
  </si>
  <si>
    <t>Расходы на мероприятия</t>
  </si>
  <si>
    <t>Оплата материалов для мероприятий</t>
  </si>
  <si>
    <t>Риккерт Роман</t>
  </si>
  <si>
    <t>Кравченко Александра</t>
  </si>
  <si>
    <t>Каштальян Кристина</t>
  </si>
  <si>
    <t>Димов Александр</t>
  </si>
  <si>
    <t>Оплата обследования в НМИЦ онкологии им. Н.Н. Блохина</t>
  </si>
  <si>
    <t>Гелетей Богдан</t>
  </si>
  <si>
    <t>Оплата  реабилитации  в РЦ «Оберег»</t>
  </si>
  <si>
    <t>Евланова София</t>
  </si>
  <si>
    <t>Оплата баннера</t>
  </si>
  <si>
    <t xml:space="preserve"> Программа «Адресная помощь» – июнь 2021</t>
  </si>
  <si>
    <t xml:space="preserve"> Программа «Системная помощь» –  июнь 2021</t>
  </si>
  <si>
    <t xml:space="preserve"> Программа «Коробка храбрости» – июнь 2021</t>
  </si>
  <si>
    <t xml:space="preserve"> Программа «Помощь семьям с тяжелобольными детьми» –  июнь  2021</t>
  </si>
  <si>
    <t xml:space="preserve"> Программа «Уроки доброты» –  июнь 2021</t>
  </si>
  <si>
    <t>Кодирова Хадича</t>
  </si>
  <si>
    <t>Оплата опрации  в ООО «ПРОФЕССИОНАЛЬНЫЙ МЕДИЦИНСКИЙ ЦЕНТР"</t>
  </si>
  <si>
    <t>Салтыков Данила</t>
  </si>
  <si>
    <t>Оплата  операции в ФГБУ НМИЦ ТО имени Н.Н. Приорова, г. Москва</t>
  </si>
  <si>
    <t xml:space="preserve">Сидорова Надежда </t>
  </si>
  <si>
    <t xml:space="preserve">Арутюнова Эмма </t>
  </si>
  <si>
    <t>Оплата мед. услуг в РДКБ ФГАОУ ВО РНИМУ им. Н.И. Пирогова</t>
  </si>
  <si>
    <t>Вохапов Фарид</t>
  </si>
  <si>
    <t>Захаров Марк</t>
  </si>
  <si>
    <t>Оплата введения кетогенной диеты в Неврологической клинике МИДЕАЛ, г. Тольятти.</t>
  </si>
  <si>
    <t>Звягин Максим</t>
  </si>
  <si>
    <t>Оплата оборудования (телевизионные камеры для управления компьютером, приставка для айтрекинга PCEye 5)</t>
  </si>
  <si>
    <t>Ломач Владислав</t>
  </si>
  <si>
    <t>Оплата операции в «НПЦ специализированной медицинской помощи детям имени В.Ф. Войно-Ясенецкого»</t>
  </si>
  <si>
    <t>Пряхин Егор</t>
  </si>
  <si>
    <t>Кузнецова Мария</t>
  </si>
  <si>
    <t>Оплата слухового аппарата костной проводимости Ponto</t>
  </si>
  <si>
    <t>Молотова Яна</t>
  </si>
  <si>
    <t>Пархоменко Дмитрий</t>
  </si>
  <si>
    <t>Оплата ночного ЭЭГ обследования</t>
  </si>
  <si>
    <t>Попова Валерия</t>
  </si>
  <si>
    <t>Оплата курса реабилитации</t>
  </si>
  <si>
    <t>Глаголева Александра</t>
  </si>
  <si>
    <t>Оплата  операции – 2-й этап миотомий на ногах в ООО «Центр новых медицинских технологий», г. Тула</t>
  </si>
  <si>
    <t>Пархамович Вячеслав</t>
  </si>
  <si>
    <t>Оплата обследования и реабилитации в Ильинской больнице</t>
  </si>
  <si>
    <t>Козлов Арсений</t>
  </si>
  <si>
    <t>Оплата лучевой терапии в НМИЦ  нейрохирургии имени академика Н.Н.Бурденко</t>
  </si>
  <si>
    <t xml:space="preserve">Дашьян Цовинар </t>
  </si>
  <si>
    <t xml:space="preserve">Оплата курса реабилитации в  РЦ "Сакура"
</t>
  </si>
  <si>
    <t>Никишовы Максим и Денис</t>
  </si>
  <si>
    <t>Оплата консультации с госпитализацией и проведение радиочастотной абляции в госпитале Sant Joan de Deu в Барселоне</t>
  </si>
  <si>
    <t>Вишневский Иван</t>
  </si>
  <si>
    <t>Зарипов Тамерлан</t>
  </si>
  <si>
    <t>Оплата введения кетогенной диеты в клинике «Мидеал»</t>
  </si>
  <si>
    <t>Петкеев Бата</t>
  </si>
  <si>
    <t>Оплата обследования и операции в ДГБ № 1, г. Санкт-Петербург</t>
  </si>
  <si>
    <t>Кылычбеков Алим</t>
  </si>
  <si>
    <t>Оплата коррекционных занятий в логопедическом центре «Томатис-Петербург»</t>
  </si>
  <si>
    <t>Никулин Илья</t>
  </si>
  <si>
    <t xml:space="preserve">Яхёева Муслима </t>
  </si>
  <si>
    <t>Оплата курса реабилитации в АНО «Многопрофильный детский развивающий центр «Синяя птица», г. Астрахань</t>
  </si>
  <si>
    <t>Зайнутдинов Реналь</t>
  </si>
  <si>
    <t>Оплата курса АПФ-терапии по методу Томатиса в центре «Камертон», г. Москва.</t>
  </si>
  <si>
    <t>Макаров Вячеслав</t>
  </si>
  <si>
    <t>Оплата  комплекта с реабилитационным айтрекером</t>
  </si>
  <si>
    <t>Рошук Василиса</t>
  </si>
  <si>
    <t>Оплата лечения в НМИЦ онкологии им. Н. Н. Блохина, г. Москва</t>
  </si>
  <si>
    <t>Багиров Вугар</t>
  </si>
  <si>
    <t>Оплата операции на ноги  в клинике General de Catalunya, Испания</t>
  </si>
  <si>
    <t xml:space="preserve">Ермаков Максим </t>
  </si>
  <si>
    <t xml:space="preserve">Пискунова София </t>
  </si>
  <si>
    <t>Коврижных Олег</t>
  </si>
  <si>
    <t>Ильжасов Никита</t>
  </si>
  <si>
    <t xml:space="preserve">Оплата курса реабилитации в  клинике ЭйрМЕД г. Санкт-Петербург
</t>
  </si>
  <si>
    <t>Трояновская Екатерина</t>
  </si>
  <si>
    <t>Оплата протеза руки</t>
  </si>
  <si>
    <t xml:space="preserve">Рогачкова Виктория </t>
  </si>
  <si>
    <t>Оплата курса реабилитации в ООО «АЛС»</t>
  </si>
  <si>
    <t>Герман Богдан</t>
  </si>
  <si>
    <t>Осипов Матвей</t>
  </si>
  <si>
    <t>Оплата курса реабилитации в ДЦА «Родник», г. Санкт-Петербург</t>
  </si>
  <si>
    <t>Медведь Елизавета</t>
  </si>
  <si>
    <t>Оплата курса реабилитации в ФОЦ «Адели», г. Пенза</t>
  </si>
  <si>
    <t>Васильков Максим</t>
  </si>
  <si>
    <t>Ломовцева Алёна</t>
  </si>
  <si>
    <t>Кокова Залина</t>
  </si>
  <si>
    <t>Оплата курса реабилитации в Центре Шамарина (Калуга)</t>
  </si>
  <si>
    <t>Киреева Вероника</t>
  </si>
  <si>
    <t>Оплата курса реабилитации в РЦ "ПрогнозМед"</t>
  </si>
  <si>
    <t>Денискова Анастасия</t>
  </si>
  <si>
    <t>Оплата курса реабилитации в РЦ "Первый шаг" (Казань)</t>
  </si>
  <si>
    <t>Потапов Павел</t>
  </si>
  <si>
    <t>Елин Платон</t>
  </si>
  <si>
    <t>Оплата  компрессионного трикатажа</t>
  </si>
  <si>
    <t xml:space="preserve">Майстренко Артем </t>
  </si>
  <si>
    <t>Макеевы Петр и Екатерина</t>
  </si>
  <si>
    <t>Юдина Кристина</t>
  </si>
  <si>
    <t>Оплата мед. препаратов</t>
  </si>
  <si>
    <t>Кизимов Андрей</t>
  </si>
  <si>
    <t>Оплата  за офтальмологическое оборудование</t>
  </si>
  <si>
    <t>ОБЛАСТНАЯ БОЛЬНИЦА № 3 (Г. ТОБОЛЬСК) ГБУЗ ТО</t>
  </si>
  <si>
    <t>Волонтерское отделение г. Санкт-Петербург</t>
  </si>
  <si>
    <t>Волонтерское отделение г. Казань</t>
  </si>
  <si>
    <t>Волонтерское отделение г. Хабаровск</t>
  </si>
  <si>
    <t>Волонтерское отделение г.Саратов</t>
  </si>
  <si>
    <t>Оплата лечения в ГБУЗ "НПЦ СПЕЦ.МЕД.ПОМОЩИ ДЕТЯМ ДЗМ"</t>
  </si>
  <si>
    <t>Бжахов Артем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</si>
</sst>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14" fontId="11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Border="1"/>
    <xf numFmtId="4" fontId="11" fillId="0" borderId="1" xfId="0" applyNumberFormat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top"/>
    </xf>
    <xf numFmtId="4" fontId="11" fillId="0" borderId="1" xfId="0" applyNumberFormat="1" applyFont="1" applyBorder="1" applyAlignment="1">
      <alignment horizontal="right" vertical="center"/>
    </xf>
    <xf numFmtId="0" fontId="14" fillId="2" borderId="1" xfId="0" applyNumberFormat="1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opLeftCell="A37" workbookViewId="0">
      <selection activeCell="F52" sqref="F52"/>
    </sheetView>
  </sheetViews>
  <sheetFormatPr defaultRowHeight="15"/>
  <cols>
    <col min="1" max="1" width="20.140625" style="9" customWidth="1"/>
    <col min="2" max="2" width="22.5703125" style="9" customWidth="1"/>
    <col min="3" max="3" width="47" style="9" customWidth="1"/>
    <col min="4" max="4" width="34" style="9" customWidth="1"/>
    <col min="5" max="5" width="11.42578125" style="9" bestFit="1" customWidth="1"/>
    <col min="6" max="6" width="20" style="9" customWidth="1"/>
    <col min="7" max="7" width="9.140625" style="9"/>
    <col min="8" max="8" width="16.5703125" style="9" customWidth="1"/>
    <col min="9" max="9" width="12.42578125" style="9" bestFit="1" customWidth="1"/>
    <col min="10" max="16384" width="9.140625" style="9"/>
  </cols>
  <sheetData>
    <row r="1" spans="1:4" ht="104.25" customHeight="1">
      <c r="C1" s="40" t="s">
        <v>30</v>
      </c>
      <c r="D1" s="41"/>
    </row>
    <row r="2" spans="1:4" ht="15.75">
      <c r="A2" s="10" t="s">
        <v>0</v>
      </c>
      <c r="B2" s="10" t="s">
        <v>1</v>
      </c>
      <c r="C2" s="10" t="s">
        <v>2</v>
      </c>
      <c r="D2" s="10" t="s">
        <v>4</v>
      </c>
    </row>
    <row r="3" spans="1:4">
      <c r="A3" s="43" t="s">
        <v>3</v>
      </c>
      <c r="B3" s="43"/>
      <c r="C3" s="43"/>
      <c r="D3" s="43"/>
    </row>
    <row r="4" spans="1:4" ht="42.75">
      <c r="A4" s="11">
        <v>44348</v>
      </c>
      <c r="B4" s="12">
        <v>81500</v>
      </c>
      <c r="C4" s="13" t="s">
        <v>36</v>
      </c>
      <c r="D4" s="13" t="s">
        <v>37</v>
      </c>
    </row>
    <row r="5" spans="1:4" ht="28.5">
      <c r="A5" s="11">
        <v>44348</v>
      </c>
      <c r="B5" s="12">
        <v>373986</v>
      </c>
      <c r="C5" s="13" t="s">
        <v>38</v>
      </c>
      <c r="D5" s="13" t="s">
        <v>39</v>
      </c>
    </row>
    <row r="6" spans="1:4" ht="28.5">
      <c r="A6" s="11">
        <v>44348</v>
      </c>
      <c r="B6" s="12">
        <v>386400</v>
      </c>
      <c r="C6" s="13" t="s">
        <v>11</v>
      </c>
      <c r="D6" s="13" t="s">
        <v>45</v>
      </c>
    </row>
    <row r="7" spans="1:4" ht="28.5">
      <c r="A7" s="11">
        <v>44349</v>
      </c>
      <c r="B7" s="12">
        <v>349600</v>
      </c>
      <c r="C7" s="13" t="s">
        <v>11</v>
      </c>
      <c r="D7" s="13" t="s">
        <v>40</v>
      </c>
    </row>
    <row r="8" spans="1:4" ht="28.5">
      <c r="A8" s="11">
        <v>44349</v>
      </c>
      <c r="B8" s="12">
        <v>144670</v>
      </c>
      <c r="C8" s="13" t="s">
        <v>41</v>
      </c>
      <c r="D8" s="13" t="s">
        <v>42</v>
      </c>
    </row>
    <row r="9" spans="1:4" ht="42.75">
      <c r="A9" s="11">
        <v>44349</v>
      </c>
      <c r="B9" s="12">
        <v>185000</v>
      </c>
      <c r="C9" s="13" t="s">
        <v>44</v>
      </c>
      <c r="D9" s="13" t="s">
        <v>43</v>
      </c>
    </row>
    <row r="10" spans="1:4" ht="42.75">
      <c r="A10" s="11">
        <v>44349</v>
      </c>
      <c r="B10" s="12">
        <v>417900</v>
      </c>
      <c r="C10" s="13" t="s">
        <v>48</v>
      </c>
      <c r="D10" s="13" t="s">
        <v>49</v>
      </c>
    </row>
    <row r="11" spans="1:4" ht="42.75">
      <c r="A11" s="11">
        <v>44350</v>
      </c>
      <c r="B11" s="12">
        <v>155600</v>
      </c>
      <c r="C11" s="13" t="s">
        <v>16</v>
      </c>
      <c r="D11" s="13" t="s">
        <v>50</v>
      </c>
    </row>
    <row r="12" spans="1:4" ht="42.75">
      <c r="A12" s="11">
        <v>44350</v>
      </c>
      <c r="B12" s="12">
        <v>294500</v>
      </c>
      <c r="C12" s="13" t="s">
        <v>16</v>
      </c>
      <c r="D12" s="26" t="s">
        <v>53</v>
      </c>
    </row>
    <row r="13" spans="1:4">
      <c r="A13" s="11">
        <v>44350</v>
      </c>
      <c r="B13" s="12">
        <v>12000</v>
      </c>
      <c r="C13" s="13" t="s">
        <v>54</v>
      </c>
      <c r="D13" s="26" t="s">
        <v>55</v>
      </c>
    </row>
    <row r="14" spans="1:4">
      <c r="A14" s="11">
        <v>44351</v>
      </c>
      <c r="B14" s="12">
        <v>50000</v>
      </c>
      <c r="C14" s="13" t="s">
        <v>56</v>
      </c>
      <c r="D14" s="13" t="s">
        <v>57</v>
      </c>
    </row>
    <row r="15" spans="1:4" ht="42.75">
      <c r="A15" s="11">
        <v>44351</v>
      </c>
      <c r="B15" s="12">
        <v>36000</v>
      </c>
      <c r="C15" s="13" t="s">
        <v>58</v>
      </c>
      <c r="D15" s="13" t="s">
        <v>59</v>
      </c>
    </row>
    <row r="16" spans="1:4" ht="28.5">
      <c r="A16" s="11">
        <v>44354</v>
      </c>
      <c r="B16" s="12">
        <v>31500</v>
      </c>
      <c r="C16" s="13" t="s">
        <v>11</v>
      </c>
      <c r="D16" s="13" t="s">
        <v>26</v>
      </c>
    </row>
    <row r="17" spans="1:4" ht="42.75">
      <c r="A17" s="11">
        <v>44355</v>
      </c>
      <c r="B17" s="12">
        <v>208000</v>
      </c>
      <c r="C17" s="13" t="s">
        <v>62</v>
      </c>
      <c r="D17" s="13" t="s">
        <v>63</v>
      </c>
    </row>
    <row r="18" spans="1:4" ht="36" customHeight="1">
      <c r="A18" s="11">
        <v>44355</v>
      </c>
      <c r="B18" s="12">
        <v>417550</v>
      </c>
      <c r="C18" s="13" t="s">
        <v>64</v>
      </c>
      <c r="D18" s="13" t="s">
        <v>65</v>
      </c>
    </row>
    <row r="19" spans="1:4" ht="45.75" customHeight="1">
      <c r="A19" s="11">
        <v>44357</v>
      </c>
      <c r="B19" s="12">
        <v>1200070.3400000001</v>
      </c>
      <c r="C19" s="13" t="s">
        <v>66</v>
      </c>
      <c r="D19" s="13" t="s">
        <v>67</v>
      </c>
    </row>
    <row r="20" spans="1:4" ht="51.75" customHeight="1">
      <c r="A20" s="11">
        <v>44357</v>
      </c>
      <c r="B20" s="12">
        <v>182600</v>
      </c>
      <c r="C20" s="13" t="s">
        <v>16</v>
      </c>
      <c r="D20" s="13" t="s">
        <v>68</v>
      </c>
    </row>
    <row r="21" spans="1:4" ht="48.75" customHeight="1">
      <c r="A21" s="11">
        <v>44358</v>
      </c>
      <c r="B21" s="12">
        <v>180000</v>
      </c>
      <c r="C21" s="13" t="s">
        <v>69</v>
      </c>
      <c r="D21" s="13" t="s">
        <v>70</v>
      </c>
    </row>
    <row r="22" spans="1:4" ht="28.5">
      <c r="A22" s="11">
        <v>44362</v>
      </c>
      <c r="B22" s="12">
        <v>817119.5</v>
      </c>
      <c r="C22" s="13" t="s">
        <v>71</v>
      </c>
      <c r="D22" s="13" t="s">
        <v>72</v>
      </c>
    </row>
    <row r="23" spans="1:4" ht="42.75">
      <c r="A23" s="11">
        <v>44362</v>
      </c>
      <c r="B23" s="12">
        <v>224000</v>
      </c>
      <c r="C23" s="13" t="s">
        <v>73</v>
      </c>
      <c r="D23" s="13" t="s">
        <v>74</v>
      </c>
    </row>
    <row r="24" spans="1:4" ht="42.75">
      <c r="A24" s="11">
        <v>44362</v>
      </c>
      <c r="B24" s="12">
        <v>60360</v>
      </c>
      <c r="C24" s="13" t="s">
        <v>76</v>
      </c>
      <c r="D24" s="13" t="s">
        <v>77</v>
      </c>
    </row>
    <row r="25" spans="1:4" ht="28.5">
      <c r="A25" s="11">
        <v>44363</v>
      </c>
      <c r="B25" s="12">
        <v>27200</v>
      </c>
      <c r="C25" s="13" t="s">
        <v>78</v>
      </c>
      <c r="D25" s="13" t="s">
        <v>79</v>
      </c>
    </row>
    <row r="26" spans="1:4" ht="28.5">
      <c r="A26" s="11">
        <v>44364</v>
      </c>
      <c r="B26" s="12">
        <v>800000</v>
      </c>
      <c r="C26" s="13" t="s">
        <v>82</v>
      </c>
      <c r="D26" s="13" t="s">
        <v>83</v>
      </c>
    </row>
    <row r="27" spans="1:4" ht="28.5">
      <c r="A27" s="11">
        <v>44370</v>
      </c>
      <c r="B27" s="12">
        <v>797420</v>
      </c>
      <c r="C27" s="13" t="s">
        <v>60</v>
      </c>
      <c r="D27" s="13" t="s">
        <v>61</v>
      </c>
    </row>
    <row r="28" spans="1:4">
      <c r="A28" s="11">
        <v>44370</v>
      </c>
      <c r="B28" s="12">
        <v>60000</v>
      </c>
      <c r="C28" s="13" t="s">
        <v>27</v>
      </c>
      <c r="D28" s="13" t="s">
        <v>21</v>
      </c>
    </row>
    <row r="29" spans="1:4" ht="28.5">
      <c r="A29" s="11">
        <v>44370</v>
      </c>
      <c r="B29" s="12">
        <v>2809752.38</v>
      </c>
      <c r="C29" s="13" t="s">
        <v>84</v>
      </c>
      <c r="D29" s="13" t="s">
        <v>85</v>
      </c>
    </row>
    <row r="30" spans="1:4" ht="28.5">
      <c r="A30" s="11">
        <v>44370</v>
      </c>
      <c r="B30" s="12">
        <v>257600</v>
      </c>
      <c r="C30" s="13" t="s">
        <v>11</v>
      </c>
      <c r="D30" s="13" t="s">
        <v>88</v>
      </c>
    </row>
    <row r="31" spans="1:4" ht="28.5">
      <c r="A31" s="11">
        <v>44371</v>
      </c>
      <c r="B31" s="12">
        <v>380800</v>
      </c>
      <c r="C31" s="13" t="s">
        <v>11</v>
      </c>
      <c r="D31" s="13" t="s">
        <v>86</v>
      </c>
    </row>
    <row r="32" spans="1:4" ht="39.75" customHeight="1">
      <c r="A32" s="11">
        <v>44371</v>
      </c>
      <c r="B32" s="12">
        <v>204939.8</v>
      </c>
      <c r="C32" s="13" t="s">
        <v>89</v>
      </c>
      <c r="D32" s="13" t="s">
        <v>90</v>
      </c>
    </row>
    <row r="33" spans="1:4" ht="39.75" customHeight="1">
      <c r="A33" s="11">
        <v>44371</v>
      </c>
      <c r="B33" s="12">
        <v>194500</v>
      </c>
      <c r="C33" s="13" t="s">
        <v>93</v>
      </c>
      <c r="D33" s="13" t="s">
        <v>94</v>
      </c>
    </row>
    <row r="34" spans="1:4" ht="39.75" customHeight="1">
      <c r="A34" s="11">
        <v>44371</v>
      </c>
      <c r="B34" s="12">
        <v>270400</v>
      </c>
      <c r="C34" s="13" t="s">
        <v>64</v>
      </c>
      <c r="D34" s="13" t="s">
        <v>95</v>
      </c>
    </row>
    <row r="35" spans="1:4" ht="39.75" customHeight="1">
      <c r="A35" s="11">
        <v>44371</v>
      </c>
      <c r="B35" s="12">
        <v>268400</v>
      </c>
      <c r="C35" s="13" t="s">
        <v>96</v>
      </c>
      <c r="D35" s="13" t="s">
        <v>97</v>
      </c>
    </row>
    <row r="36" spans="1:4" ht="39.75" customHeight="1">
      <c r="A36" s="11">
        <v>44371</v>
      </c>
      <c r="B36" s="12">
        <v>184500</v>
      </c>
      <c r="C36" s="13" t="s">
        <v>98</v>
      </c>
      <c r="D36" s="13" t="s">
        <v>99</v>
      </c>
    </row>
    <row r="37" spans="1:4" ht="39.75" customHeight="1">
      <c r="A37" s="11">
        <v>44371</v>
      </c>
      <c r="B37" s="12">
        <v>143000</v>
      </c>
      <c r="C37" s="13" t="s">
        <v>96</v>
      </c>
      <c r="D37" s="13" t="s">
        <v>100</v>
      </c>
    </row>
    <row r="38" spans="1:4" ht="39.75" customHeight="1">
      <c r="A38" s="11">
        <v>44372</v>
      </c>
      <c r="B38" s="12">
        <v>187900</v>
      </c>
      <c r="C38" s="13" t="s">
        <v>64</v>
      </c>
      <c r="D38" s="13" t="s">
        <v>101</v>
      </c>
    </row>
    <row r="39" spans="1:4" ht="39.75" customHeight="1">
      <c r="A39" s="11">
        <v>44372</v>
      </c>
      <c r="B39" s="12">
        <v>10980</v>
      </c>
      <c r="C39" s="13" t="s">
        <v>121</v>
      </c>
      <c r="D39" s="13" t="s">
        <v>122</v>
      </c>
    </row>
    <row r="40" spans="1:4" ht="39.75" customHeight="1">
      <c r="A40" s="11">
        <v>44376</v>
      </c>
      <c r="B40" s="12">
        <v>183000</v>
      </c>
      <c r="C40" s="13" t="s">
        <v>102</v>
      </c>
      <c r="D40" s="13" t="s">
        <v>103</v>
      </c>
    </row>
    <row r="41" spans="1:4" ht="39.75" customHeight="1">
      <c r="A41" s="11">
        <v>44376</v>
      </c>
      <c r="B41" s="12">
        <v>201950</v>
      </c>
      <c r="C41" s="13" t="s">
        <v>104</v>
      </c>
      <c r="D41" s="13" t="s">
        <v>105</v>
      </c>
    </row>
    <row r="42" spans="1:4" ht="39.75" customHeight="1">
      <c r="A42" s="11">
        <v>44376</v>
      </c>
      <c r="B42" s="12">
        <v>123000</v>
      </c>
      <c r="C42" s="13" t="s">
        <v>106</v>
      </c>
      <c r="D42" s="13" t="s">
        <v>107</v>
      </c>
    </row>
    <row r="43" spans="1:4" ht="39.75" customHeight="1">
      <c r="A43" s="11">
        <v>44376</v>
      </c>
      <c r="B43" s="12">
        <v>151100</v>
      </c>
      <c r="C43" s="13" t="s">
        <v>16</v>
      </c>
      <c r="D43" s="13" t="s">
        <v>108</v>
      </c>
    </row>
    <row r="44" spans="1:4" ht="39.75" customHeight="1">
      <c r="A44" s="11">
        <v>44377</v>
      </c>
      <c r="B44" s="12">
        <v>835800</v>
      </c>
      <c r="C44" s="13" t="s">
        <v>11</v>
      </c>
      <c r="D44" s="13" t="s">
        <v>87</v>
      </c>
    </row>
    <row r="45" spans="1:4" ht="28.5">
      <c r="A45" s="11">
        <v>44377</v>
      </c>
      <c r="B45" s="12">
        <v>1000000</v>
      </c>
      <c r="C45" s="13" t="s">
        <v>25</v>
      </c>
      <c r="D45" s="13" t="s">
        <v>35</v>
      </c>
    </row>
    <row r="46" spans="1:4" ht="28.5">
      <c r="A46" s="11">
        <v>44377</v>
      </c>
      <c r="B46" s="12">
        <v>310050</v>
      </c>
      <c r="C46" s="13" t="s">
        <v>96</v>
      </c>
      <c r="D46" s="13" t="s">
        <v>112</v>
      </c>
    </row>
    <row r="47" spans="1:4" ht="28.5">
      <c r="A47" s="11">
        <v>44377</v>
      </c>
      <c r="B47" s="12">
        <v>772800</v>
      </c>
      <c r="C47" s="13" t="s">
        <v>11</v>
      </c>
      <c r="D47" s="13" t="s">
        <v>111</v>
      </c>
    </row>
    <row r="48" spans="1:4" ht="42" customHeight="1">
      <c r="A48" s="14" t="s">
        <v>5</v>
      </c>
      <c r="B48" s="15">
        <f>SUM(B4:B47)</f>
        <v>15983448.02</v>
      </c>
      <c r="C48" s="15"/>
      <c r="D48" s="15"/>
    </row>
    <row r="49" spans="1:9" ht="21" customHeight="1">
      <c r="A49" s="44" t="s">
        <v>8</v>
      </c>
      <c r="B49" s="45"/>
      <c r="C49" s="45"/>
      <c r="D49" s="46"/>
    </row>
    <row r="50" spans="1:9" ht="49.5" customHeight="1">
      <c r="A50" s="11">
        <v>44349</v>
      </c>
      <c r="B50" s="12">
        <v>325000</v>
      </c>
      <c r="C50" s="13" t="s">
        <v>46</v>
      </c>
      <c r="D50" s="26" t="s">
        <v>47</v>
      </c>
    </row>
    <row r="51" spans="1:9" ht="33.75" customHeight="1">
      <c r="A51" s="11">
        <v>44350</v>
      </c>
      <c r="B51" s="12">
        <v>420000</v>
      </c>
      <c r="C51" s="13" t="s">
        <v>51</v>
      </c>
      <c r="D51" s="26" t="s">
        <v>52</v>
      </c>
    </row>
    <row r="52" spans="1:9" ht="29.25" customHeight="1">
      <c r="A52" s="11">
        <v>44363</v>
      </c>
      <c r="B52" s="12">
        <v>382000</v>
      </c>
      <c r="C52" s="13" t="s">
        <v>80</v>
      </c>
      <c r="D52" s="26" t="s">
        <v>81</v>
      </c>
    </row>
    <row r="53" spans="1:9" ht="29.25" customHeight="1">
      <c r="A53" s="11">
        <v>44376</v>
      </c>
      <c r="B53" s="12">
        <v>559354</v>
      </c>
      <c r="C53" s="13" t="s">
        <v>91</v>
      </c>
      <c r="D53" s="26" t="s">
        <v>92</v>
      </c>
    </row>
    <row r="54" spans="1:9" ht="33.75" customHeight="1">
      <c r="A54" s="14" t="s">
        <v>5</v>
      </c>
      <c r="B54" s="31">
        <f>SUM(B50:B53)</f>
        <v>1686354</v>
      </c>
      <c r="C54" s="13"/>
      <c r="D54" s="13"/>
      <c r="G54" s="21"/>
    </row>
    <row r="55" spans="1:9" ht="17.25" customHeight="1">
      <c r="A55" s="44" t="s">
        <v>10</v>
      </c>
      <c r="B55" s="45"/>
      <c r="C55" s="45"/>
      <c r="D55" s="46"/>
      <c r="I55" s="21"/>
    </row>
    <row r="56" spans="1:9" ht="17.25" customHeight="1">
      <c r="A56" s="11">
        <v>44349</v>
      </c>
      <c r="B56" s="12">
        <v>13328</v>
      </c>
      <c r="C56" s="13" t="s">
        <v>17</v>
      </c>
      <c r="D56" s="13" t="s">
        <v>22</v>
      </c>
    </row>
    <row r="57" spans="1:9" ht="17.25" customHeight="1">
      <c r="A57" s="11">
        <v>44349</v>
      </c>
      <c r="B57" s="12">
        <v>28649</v>
      </c>
      <c r="C57" s="13" t="s">
        <v>17</v>
      </c>
      <c r="D57" s="13" t="s">
        <v>114</v>
      </c>
    </row>
    <row r="58" spans="1:9" ht="17.25" customHeight="1">
      <c r="A58" s="11">
        <v>44363</v>
      </c>
      <c r="B58" s="12">
        <v>49341</v>
      </c>
      <c r="C58" s="13" t="s">
        <v>17</v>
      </c>
      <c r="D58" s="13" t="s">
        <v>28</v>
      </c>
    </row>
    <row r="59" spans="1:9" ht="21" customHeight="1">
      <c r="A59" s="11">
        <v>44374</v>
      </c>
      <c r="B59" s="12">
        <v>108681.27</v>
      </c>
      <c r="C59" s="13" t="s">
        <v>17</v>
      </c>
      <c r="D59" s="13" t="s">
        <v>75</v>
      </c>
      <c r="H59" s="21"/>
    </row>
    <row r="60" spans="1:9" ht="22.5" customHeight="1">
      <c r="A60" s="11">
        <v>44375</v>
      </c>
      <c r="B60" s="12">
        <v>77318</v>
      </c>
      <c r="C60" s="13" t="s">
        <v>17</v>
      </c>
      <c r="D60" s="26" t="s">
        <v>24</v>
      </c>
      <c r="H60" s="21"/>
    </row>
    <row r="61" spans="1:9" ht="29.25" customHeight="1">
      <c r="A61" s="14" t="s">
        <v>5</v>
      </c>
      <c r="B61" s="15">
        <f>SUM(B56:B60)</f>
        <v>277317.27</v>
      </c>
      <c r="C61" s="37"/>
      <c r="D61" s="38"/>
      <c r="G61" s="21"/>
    </row>
    <row r="62" spans="1:9" ht="21" customHeight="1">
      <c r="A62" s="47" t="s">
        <v>12</v>
      </c>
      <c r="B62" s="48"/>
      <c r="C62" s="48"/>
      <c r="D62" s="49"/>
    </row>
    <row r="63" spans="1:9" ht="21" customHeight="1">
      <c r="A63" s="11">
        <v>44362</v>
      </c>
      <c r="B63" s="12">
        <v>43411</v>
      </c>
      <c r="C63" s="13" t="s">
        <v>113</v>
      </c>
      <c r="D63" s="13" t="s">
        <v>23</v>
      </c>
    </row>
    <row r="64" spans="1:9" ht="18.75" customHeight="1">
      <c r="A64" s="11">
        <v>44376</v>
      </c>
      <c r="B64" s="12">
        <v>34350</v>
      </c>
      <c r="C64" s="13" t="s">
        <v>109</v>
      </c>
      <c r="D64" s="13" t="s">
        <v>110</v>
      </c>
    </row>
    <row r="65" spans="1:12" ht="20.25" customHeight="1">
      <c r="A65" s="14" t="s">
        <v>5</v>
      </c>
      <c r="B65" s="31">
        <f>SUM(B63:B64)</f>
        <v>77761</v>
      </c>
      <c r="C65" s="13"/>
      <c r="D65" s="13"/>
    </row>
    <row r="66" spans="1:12" ht="15" customHeight="1">
      <c r="A66" s="42" t="s">
        <v>7</v>
      </c>
      <c r="B66" s="42"/>
      <c r="C66" s="42"/>
      <c r="D66" s="42"/>
      <c r="E66" s="39"/>
      <c r="F66" s="39"/>
      <c r="G66" s="39"/>
      <c r="H66" s="39"/>
      <c r="I66" s="39"/>
      <c r="J66" s="39"/>
      <c r="K66" s="39"/>
      <c r="L66" s="39"/>
    </row>
    <row r="67" spans="1:12" ht="15" customHeight="1">
      <c r="A67" s="18">
        <v>44377</v>
      </c>
      <c r="B67" s="31">
        <v>863085.99</v>
      </c>
      <c r="C67" s="36"/>
      <c r="D67" s="36"/>
      <c r="E67" s="25"/>
      <c r="F67" s="25"/>
      <c r="G67" s="25"/>
      <c r="H67" s="25"/>
      <c r="I67" s="25"/>
      <c r="J67" s="25"/>
      <c r="K67" s="25"/>
      <c r="L67" s="25"/>
    </row>
    <row r="68" spans="1:12">
      <c r="A68" s="19" t="s">
        <v>6</v>
      </c>
      <c r="B68" s="16">
        <f>B48+B54+B61+B65+B67</f>
        <v>18887966.279999997</v>
      </c>
      <c r="C68" s="17"/>
      <c r="D68" s="17"/>
    </row>
    <row r="69" spans="1:12">
      <c r="E69" s="20"/>
      <c r="F69" s="20"/>
      <c r="G69" s="20"/>
      <c r="H69" s="20"/>
    </row>
    <row r="70" spans="1:12">
      <c r="B70" s="32"/>
      <c r="E70" s="20"/>
      <c r="F70" s="20"/>
      <c r="G70" s="20"/>
      <c r="H70" s="20"/>
    </row>
    <row r="71" spans="1:12">
      <c r="E71" s="20"/>
      <c r="F71" s="20"/>
      <c r="G71" s="20"/>
      <c r="H71" s="20"/>
      <c r="L71" s="9" t="s">
        <v>9</v>
      </c>
    </row>
    <row r="72" spans="1:12">
      <c r="B72" s="21"/>
    </row>
    <row r="73" spans="1:12">
      <c r="B73" s="21"/>
    </row>
    <row r="74" spans="1:12">
      <c r="C74" s="21"/>
      <c r="D74" s="21"/>
      <c r="E74" s="21"/>
    </row>
    <row r="75" spans="1:12">
      <c r="C75" s="21"/>
      <c r="D75" s="21"/>
      <c r="E75" s="21"/>
    </row>
    <row r="76" spans="1:12">
      <c r="C76" s="21"/>
      <c r="D76" s="21"/>
      <c r="E76" s="21"/>
    </row>
    <row r="77" spans="1:12">
      <c r="C77" s="21"/>
      <c r="D77" s="21"/>
      <c r="E77" s="21"/>
    </row>
    <row r="78" spans="1:12">
      <c r="C78" s="21"/>
      <c r="D78" s="21"/>
      <c r="E78" s="21"/>
      <c r="F78" s="21"/>
    </row>
    <row r="79" spans="1:12">
      <c r="D79" s="21"/>
    </row>
    <row r="80" spans="1:12">
      <c r="D80" s="21"/>
      <c r="E80" s="21"/>
    </row>
    <row r="81" spans="4:4">
      <c r="D81" s="21"/>
    </row>
    <row r="82" spans="4:4">
      <c r="D82" s="21"/>
    </row>
  </sheetData>
  <mergeCells count="8">
    <mergeCell ref="I66:L66"/>
    <mergeCell ref="C1:D1"/>
    <mergeCell ref="A66:D66"/>
    <mergeCell ref="A3:D3"/>
    <mergeCell ref="E66:H66"/>
    <mergeCell ref="A49:D49"/>
    <mergeCell ref="A55:D55"/>
    <mergeCell ref="A62:D6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12" sqref="B12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50"/>
      <c r="B1" s="50"/>
      <c r="C1" s="51" t="s">
        <v>31</v>
      </c>
      <c r="D1" s="52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3" t="s">
        <v>18</v>
      </c>
      <c r="B3" s="53"/>
      <c r="C3" s="53"/>
      <c r="D3" s="53"/>
    </row>
    <row r="4" spans="1:4" ht="52.5" customHeight="1">
      <c r="A4" s="3">
        <v>44349</v>
      </c>
      <c r="B4" s="7">
        <v>394900</v>
      </c>
      <c r="C4" s="13" t="s">
        <v>115</v>
      </c>
      <c r="D4" s="13" t="s">
        <v>116</v>
      </c>
    </row>
    <row r="5" spans="1:4" ht="15.75">
      <c r="A5" s="14" t="s">
        <v>5</v>
      </c>
      <c r="B5" s="33">
        <f>SUM(B4:B4)</f>
        <v>394900</v>
      </c>
      <c r="C5" s="1"/>
      <c r="D5" s="1"/>
    </row>
    <row r="6" spans="1:4">
      <c r="A6" s="53" t="s">
        <v>7</v>
      </c>
      <c r="B6" s="53"/>
      <c r="C6" s="53"/>
      <c r="D6" s="53"/>
    </row>
    <row r="7" spans="1:4">
      <c r="A7" s="3">
        <v>44377</v>
      </c>
      <c r="B7" s="7">
        <v>23508.45</v>
      </c>
      <c r="C7" s="6"/>
      <c r="D7" s="6"/>
    </row>
    <row r="8" spans="1:4">
      <c r="A8" s="5" t="s">
        <v>6</v>
      </c>
      <c r="B8" s="4">
        <f>B5+B7</f>
        <v>418408.45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B8" sqref="B8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>
      <c r="A1" s="50"/>
      <c r="B1" s="50"/>
      <c r="C1" s="51" t="s">
        <v>32</v>
      </c>
      <c r="D1" s="52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3" t="s">
        <v>19</v>
      </c>
      <c r="B3" s="53"/>
      <c r="C3" s="53"/>
      <c r="D3" s="53"/>
    </row>
    <row r="4" spans="1:4" ht="15.75">
      <c r="A4" s="3">
        <v>44371</v>
      </c>
      <c r="B4" s="28">
        <v>3802</v>
      </c>
      <c r="C4" s="34" t="s">
        <v>20</v>
      </c>
      <c r="D4" s="34" t="s">
        <v>117</v>
      </c>
    </row>
    <row r="5" spans="1:4" ht="15.75">
      <c r="A5" s="3">
        <v>44371</v>
      </c>
      <c r="B5" s="28">
        <v>3545.6</v>
      </c>
      <c r="C5" s="34" t="s">
        <v>20</v>
      </c>
      <c r="D5" s="34" t="s">
        <v>118</v>
      </c>
    </row>
    <row r="6" spans="1:4" ht="15.75">
      <c r="A6" s="3">
        <v>44375</v>
      </c>
      <c r="B6" s="28">
        <v>870</v>
      </c>
      <c r="C6" s="35" t="s">
        <v>20</v>
      </c>
      <c r="D6" s="34" t="s">
        <v>119</v>
      </c>
    </row>
    <row r="7" spans="1:4" ht="15.75">
      <c r="A7" s="3">
        <v>44376</v>
      </c>
      <c r="B7" s="28">
        <v>4310</v>
      </c>
      <c r="C7" s="34" t="s">
        <v>29</v>
      </c>
      <c r="D7" s="34" t="s">
        <v>120</v>
      </c>
    </row>
    <row r="8" spans="1:4" ht="15.75">
      <c r="A8" s="29" t="s">
        <v>5</v>
      </c>
      <c r="B8" s="30">
        <f>SUM(B4:B7)</f>
        <v>12527.6</v>
      </c>
      <c r="C8" s="34"/>
      <c r="D8" s="34"/>
    </row>
    <row r="9" spans="1:4">
      <c r="A9" s="53" t="s">
        <v>15</v>
      </c>
      <c r="B9" s="53"/>
      <c r="C9" s="53"/>
      <c r="D9" s="53"/>
    </row>
    <row r="10" spans="1:4" ht="15.75">
      <c r="A10" s="3">
        <v>44377</v>
      </c>
      <c r="B10" s="28">
        <v>11224</v>
      </c>
      <c r="C10" s="10"/>
      <c r="D10" s="13"/>
    </row>
    <row r="11" spans="1:4" ht="15.75">
      <c r="A11" s="29" t="s">
        <v>5</v>
      </c>
      <c r="B11" s="30">
        <f>B10</f>
        <v>11224</v>
      </c>
      <c r="C11" s="10"/>
      <c r="D11" s="13"/>
    </row>
    <row r="12" spans="1:4">
      <c r="A12" s="53" t="s">
        <v>7</v>
      </c>
      <c r="B12" s="53"/>
      <c r="C12" s="53"/>
      <c r="D12" s="53"/>
    </row>
    <row r="13" spans="1:4">
      <c r="A13" s="3">
        <v>44377</v>
      </c>
      <c r="B13" s="28">
        <v>420643.36</v>
      </c>
      <c r="C13" s="2"/>
      <c r="D13" s="2"/>
    </row>
    <row r="14" spans="1:4">
      <c r="A14" s="5" t="s">
        <v>6</v>
      </c>
      <c r="B14" s="4">
        <f>B8+B10+B13</f>
        <v>444394.95999999996</v>
      </c>
      <c r="C14" s="2"/>
      <c r="D14" s="2"/>
    </row>
  </sheetData>
  <mergeCells count="5">
    <mergeCell ref="A12:D12"/>
    <mergeCell ref="A1:B1"/>
    <mergeCell ref="C1:D1"/>
    <mergeCell ref="A9:D9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6" sqref="B6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50"/>
      <c r="B1" s="50"/>
      <c r="C1" s="54" t="s">
        <v>33</v>
      </c>
      <c r="D1" s="55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3" t="s">
        <v>13</v>
      </c>
      <c r="B3" s="53"/>
      <c r="C3" s="53" t="s">
        <v>7</v>
      </c>
      <c r="D3" s="53"/>
    </row>
    <row r="4" spans="1:4" ht="15.75">
      <c r="A4" s="3">
        <v>44377</v>
      </c>
      <c r="B4" s="8">
        <v>1059941.81</v>
      </c>
      <c r="C4" s="27" t="s">
        <v>14</v>
      </c>
      <c r="D4" s="1"/>
    </row>
    <row r="5" spans="1:4">
      <c r="A5" s="53" t="s">
        <v>7</v>
      </c>
      <c r="B5" s="53"/>
      <c r="C5" s="53" t="s">
        <v>7</v>
      </c>
      <c r="D5" s="53"/>
    </row>
    <row r="6" spans="1:4">
      <c r="A6" s="3">
        <v>44377</v>
      </c>
      <c r="B6" s="8">
        <v>750932.62</v>
      </c>
      <c r="C6" s="2"/>
      <c r="D6" s="2"/>
    </row>
    <row r="7" spans="1:4">
      <c r="A7" s="5" t="s">
        <v>6</v>
      </c>
      <c r="B7" s="4">
        <f>B4+B6</f>
        <v>1810874.4300000002</v>
      </c>
      <c r="C7" s="2"/>
      <c r="D7" s="2"/>
    </row>
  </sheetData>
  <mergeCells count="4">
    <mergeCell ref="A1:B1"/>
    <mergeCell ref="C1:D1"/>
    <mergeCell ref="A5:D5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B4" sqref="B4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54" t="s">
        <v>34</v>
      </c>
      <c r="D1" s="55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3">
        <v>44377</v>
      </c>
      <c r="B3" s="24">
        <v>289573.62</v>
      </c>
      <c r="C3" s="22" t="s">
        <v>7</v>
      </c>
      <c r="D3" s="1"/>
    </row>
    <row r="4" spans="1:4">
      <c r="A4" s="5" t="s">
        <v>6</v>
      </c>
      <c r="B4" s="4">
        <f>SUM(B3:B3)</f>
        <v>289573.62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2021-07-13T08:59:31Z</dcterms:modified>
</cp:coreProperties>
</file>