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3655" windowHeight="9705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24519" refMode="R1C1"/>
</workbook>
</file>

<file path=xl/calcChain.xml><?xml version="1.0" encoding="utf-8"?>
<calcChain xmlns="http://schemas.openxmlformats.org/spreadsheetml/2006/main">
  <c r="B5" i="5"/>
  <c r="B56" i="1"/>
  <c r="B36"/>
  <c r="B53"/>
  <c r="B42"/>
  <c r="B33"/>
  <c r="B5" i="4" l="1"/>
  <c r="B8" s="1"/>
  <c r="B7" i="6" l="1"/>
  <c r="B4" i="7" l="1"/>
</calcChain>
</file>

<file path=xl/sharedStrings.xml><?xml version="1.0" encoding="utf-8"?>
<sst xmlns="http://schemas.openxmlformats.org/spreadsheetml/2006/main" count="138" uniqueCount="93">
  <si>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</si>
  <si>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</si>
  <si>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</si>
  <si>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</si>
  <si>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</si>
  <si>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</si>
  <si>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</si>
  <si>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</si>
  <si>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.</t>
  </si>
  <si>
    <t>Оплата курса реабилитации в РЦ «Три сестры»</t>
  </si>
  <si>
    <t>Оплата медицинских препаратов и медицинских расходных материалов</t>
  </si>
  <si>
    <t>Проект "Няни особого назначения"</t>
  </si>
  <si>
    <t>Расходы на проект</t>
  </si>
  <si>
    <t>Оплата медицинского оборудования и ТСР</t>
  </si>
  <si>
    <t xml:space="preserve">Голубовский Григорий </t>
  </si>
  <si>
    <t xml:space="preserve"> Программа «Адресная помощь» – июнь 2020</t>
  </si>
  <si>
    <t xml:space="preserve">Ошаров Никита </t>
  </si>
  <si>
    <t>Оплата зондирования в Университетской клинике Бонна (Германия)</t>
  </si>
  <si>
    <t>Аболмасов Кирилл</t>
  </si>
  <si>
    <t>Оплата обследования и  операции (реконструктивная хирургия на ЖКТ) в «ЦКБ с поликлиникой Управления делами Президента РФ» (Москва)</t>
  </si>
  <si>
    <t xml:space="preserve">Камалетдинова-Чайковская Анна </t>
  </si>
  <si>
    <t>Оплата слуховой системы костной проводимости PontoPlus.</t>
  </si>
  <si>
    <t xml:space="preserve">Горбунова Алёна </t>
  </si>
  <si>
    <t xml:space="preserve">Мещенская Милена </t>
  </si>
  <si>
    <t>Оплата  расходных материалов для операции в Ильинской больнице Московской области</t>
  </si>
  <si>
    <t>Оплата  операции в Ильинской больнице Московской области</t>
  </si>
  <si>
    <t>Оплатасистемы ай-трекинг.</t>
  </si>
  <si>
    <t>Гречишкин Евгений</t>
  </si>
  <si>
    <t>Редикульцева Полина</t>
  </si>
  <si>
    <t>Оплата медикаментов для трансплантации почки</t>
  </si>
  <si>
    <t>Собченко Дмитрий</t>
  </si>
  <si>
    <t>Новоселова Дарина</t>
  </si>
  <si>
    <t xml:space="preserve">Рудольф Илья </t>
  </si>
  <si>
    <t>Оплата генетического анализа</t>
  </si>
  <si>
    <t>Жунусов Арслан</t>
  </si>
  <si>
    <t>Чижиченко Иван</t>
  </si>
  <si>
    <t>Оплата трансплантации костного мозга в клинике Хадасса, Израиль</t>
  </si>
  <si>
    <t xml:space="preserve">Оплата медикаментов </t>
  </si>
  <si>
    <t>Степанова Ирина</t>
  </si>
  <si>
    <t>Оплата препарата «Киртруда» (2 шт.) для курса иммунотерапии.</t>
  </si>
  <si>
    <t>Оплата вертикализатора</t>
  </si>
  <si>
    <t xml:space="preserve">Федотова Марина </t>
  </si>
  <si>
    <t xml:space="preserve">Утробин Алекей </t>
  </si>
  <si>
    <t>Оплата обследования в Beta Klinik у профессора Эльгера.</t>
  </si>
  <si>
    <t>Асташин Максим</t>
  </si>
  <si>
    <t>Оплата аппарата НИВЛ с маской для пациента</t>
  </si>
  <si>
    <t>Файзулина Эльвира</t>
  </si>
  <si>
    <t>Оплата операции в Институте врожденных заболеваний челюстно-лицевой области профессора Г. В. Гончакова, г. Москва.</t>
  </si>
  <si>
    <t xml:space="preserve">Агапов Семён </t>
  </si>
  <si>
    <t>Соснов Михаил</t>
  </si>
  <si>
    <t>Оплата курса реабилитации в неврологический центр ООО «ПрогнозМед», г. Санкт-Петербург.</t>
  </si>
  <si>
    <t xml:space="preserve">Фаустов Иван </t>
  </si>
  <si>
    <t>Оплата курса реабилитации в МЦ Сакура в г. Челябинске.</t>
  </si>
  <si>
    <t xml:space="preserve">Коцур Милана </t>
  </si>
  <si>
    <t xml:space="preserve">Немцова Вероника </t>
  </si>
  <si>
    <t>Оплата  расходных материалов для  обслуживание гастростомы и трахеостомы, приобретение лекарства Сабрил.</t>
  </si>
  <si>
    <t>Оплата курса реабилитации в ДЦА «Родник», г. Санкт-Петербург.</t>
  </si>
  <si>
    <t xml:space="preserve">Воронкова Анна </t>
  </si>
  <si>
    <t>Кубышкина Полина</t>
  </si>
  <si>
    <t xml:space="preserve">Дручкив Анна </t>
  </si>
  <si>
    <t>Оплата расходных матералов для  операции в ЦИТО им. Приорова, г. Москва</t>
  </si>
  <si>
    <t xml:space="preserve">Ершова Виктория </t>
  </si>
  <si>
    <t>Оплата 3 этапа операции в Центре новых медицинских технологий, г. Тула.</t>
  </si>
  <si>
    <t xml:space="preserve">Болтенков Алексей </t>
  </si>
  <si>
    <t>Борин Иван</t>
  </si>
  <si>
    <t>Оплата обследования слуха в АНО НИИ ЭКА</t>
  </si>
  <si>
    <t>Оплата курса реабилитации в ФОЦ «Адели-Пенза».</t>
  </si>
  <si>
    <t>Нешумов Артем</t>
  </si>
  <si>
    <t>Оплата расходных материалов для операции в клинике Научно-практического центра специализированной медицинской помощи детям имени В.Ф. Войно-Ясенецкого Департамента здравоохранения, г. Москва</t>
  </si>
  <si>
    <t xml:space="preserve">Онгарбаев Бахтияр </t>
  </si>
  <si>
    <t>Алексашин Кирилл</t>
  </si>
  <si>
    <t>Оплата курса реабилитации в Неврологическом центре «Доктрина», г. Санкт-Петербург.</t>
  </si>
  <si>
    <t xml:space="preserve">Лаврик Мария </t>
  </si>
  <si>
    <t>Оплата курса реабилитации в центре «Kinesis58», г. Пенза.</t>
  </si>
  <si>
    <t xml:space="preserve">Гах Ульяна </t>
  </si>
  <si>
    <t>Бибаев Владислав</t>
  </si>
  <si>
    <t>Оплата курса реабилитации в ФОЦ «Адели-Пенза»</t>
  </si>
  <si>
    <t xml:space="preserve">Баранов Даниил </t>
  </si>
  <si>
    <t>Оплата реабилитации в детском центре абилитации «Родник»</t>
  </si>
  <si>
    <t>Юдина Кристина</t>
  </si>
  <si>
    <t xml:space="preserve">Бычкова Таисия </t>
  </si>
  <si>
    <t>Оплата курса реабилитации в МЦ «Первый шаг», г. Казань.</t>
  </si>
  <si>
    <t>Липатова Полина</t>
  </si>
  <si>
    <t>Новиков Дмитрий</t>
  </si>
  <si>
    <t xml:space="preserve">Вавилов Кирилл </t>
  </si>
  <si>
    <t>Оплата проезда до места лечения и обратно, проживания на время лечения</t>
  </si>
  <si>
    <t>Оплата проживания во время лечения</t>
  </si>
  <si>
    <t>региональные больницы</t>
  </si>
  <si>
    <t>Оплата за СИЗ</t>
  </si>
  <si>
    <t xml:space="preserve"> Программа «Системная помощь» – июнь 2020</t>
  </si>
  <si>
    <t xml:space="preserve"> Программа «Коробка храбрости» – июнь 2020</t>
  </si>
  <si>
    <t xml:space="preserve"> Программа «Помощь семьям с тяжелобольными детьми» – июнь 2020</t>
  </si>
  <si>
    <t xml:space="preserve"> Программа «Уроки доброты» – июнь 2020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</si>
</sst>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rgb="FF00B0F0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b/>
      <i/>
      <sz val="11"/>
      <color rgb="FF00000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F9E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14" fontId="9" fillId="3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8" fillId="0" borderId="1" xfId="0" applyFont="1" applyBorder="1"/>
    <xf numFmtId="0" fontId="6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7" fillId="4" borderId="4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4" fontId="11" fillId="0" borderId="1" xfId="0" applyNumberFormat="1" applyFont="1" applyFill="1" applyBorder="1"/>
    <xf numFmtId="4" fontId="12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/>
    <xf numFmtId="1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/>
    <xf numFmtId="4" fontId="10" fillId="0" borderId="1" xfId="0" applyNumberFormat="1" applyFont="1" applyFill="1" applyBorder="1" applyAlignment="1">
      <alignment horizontal="right" vertical="top" wrapText="1"/>
    </xf>
    <xf numFmtId="0" fontId="0" fillId="0" borderId="0" xfId="0" applyFill="1" applyBorder="1"/>
    <xf numFmtId="4" fontId="0" fillId="0" borderId="0" xfId="0" applyNumberFormat="1" applyFill="1"/>
    <xf numFmtId="4" fontId="9" fillId="0" borderId="1" xfId="0" applyNumberFormat="1" applyFont="1" applyBorder="1" applyAlignment="1">
      <alignment wrapText="1"/>
    </xf>
    <xf numFmtId="14" fontId="9" fillId="3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center" vertical="center"/>
    </xf>
    <xf numFmtId="4" fontId="7" fillId="4" borderId="4" xfId="0" applyNumberFormat="1" applyFont="1" applyFill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vertical="center"/>
    </xf>
    <xf numFmtId="0" fontId="14" fillId="0" borderId="1" xfId="0" applyNumberFormat="1" applyFont="1" applyBorder="1" applyAlignment="1">
      <alignment horizontal="left" vertical="center" wrapText="1"/>
    </xf>
    <xf numFmtId="14" fontId="13" fillId="3" borderId="1" xfId="0" applyNumberFormat="1" applyFont="1" applyFill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right" vertical="center"/>
    </xf>
    <xf numFmtId="14" fontId="9" fillId="3" borderId="1" xfId="0" applyNumberFormat="1" applyFont="1" applyFill="1" applyBorder="1" applyAlignment="1">
      <alignment horizontal="center" vertical="center" wrapText="1"/>
    </xf>
    <xf numFmtId="14" fontId="9" fillId="0" borderId="6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right" vertical="center"/>
    </xf>
    <xf numFmtId="14" fontId="2" fillId="0" borderId="5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4" fontId="12" fillId="0" borderId="0" xfId="0" applyNumberFormat="1" applyFont="1" applyFill="1" applyBorder="1" applyAlignment="1">
      <alignment horizontal="right" vertical="top" wrapText="1"/>
    </xf>
    <xf numFmtId="14" fontId="2" fillId="0" borderId="6" xfId="0" applyNumberFormat="1" applyFont="1" applyFill="1" applyBorder="1" applyAlignment="1">
      <alignment horizontal="left" vertical="center" wrapText="1"/>
    </xf>
    <xf numFmtId="14" fontId="7" fillId="0" borderId="6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14" fontId="7" fillId="0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"/>
  <sheetViews>
    <sheetView tabSelected="1" topLeftCell="A49" workbookViewId="0">
      <selection activeCell="F5" sqref="F5"/>
    </sheetView>
  </sheetViews>
  <sheetFormatPr defaultRowHeight="15"/>
  <cols>
    <col min="1" max="1" width="20.140625" style="9" customWidth="1"/>
    <col min="2" max="2" width="22.5703125" style="9" customWidth="1"/>
    <col min="3" max="3" width="47" style="9" customWidth="1"/>
    <col min="4" max="4" width="34" style="9" customWidth="1"/>
    <col min="5" max="6" width="11.42578125" style="9" bestFit="1" customWidth="1"/>
    <col min="7" max="16384" width="9.140625" style="9"/>
  </cols>
  <sheetData>
    <row r="1" spans="1:6" ht="104.25" customHeight="1">
      <c r="C1" s="40" t="s">
        <v>15</v>
      </c>
      <c r="D1" s="41"/>
    </row>
    <row r="2" spans="1:6" ht="15.75">
      <c r="A2" s="10" t="s">
        <v>0</v>
      </c>
      <c r="B2" s="10" t="s">
        <v>1</v>
      </c>
      <c r="C2" s="10" t="s">
        <v>2</v>
      </c>
      <c r="D2" s="10" t="s">
        <v>4</v>
      </c>
    </row>
    <row r="3" spans="1:6">
      <c r="A3" s="43" t="s">
        <v>3</v>
      </c>
      <c r="B3" s="43"/>
      <c r="C3" s="43"/>
      <c r="D3" s="43"/>
    </row>
    <row r="4" spans="1:6" ht="28.5">
      <c r="A4" s="11">
        <v>43984</v>
      </c>
      <c r="B4" s="12">
        <v>434700</v>
      </c>
      <c r="C4" s="13" t="s">
        <v>9</v>
      </c>
      <c r="D4" s="13" t="s">
        <v>16</v>
      </c>
    </row>
    <row r="5" spans="1:6" ht="28.5">
      <c r="A5" s="11">
        <v>43986</v>
      </c>
      <c r="B5" s="12">
        <v>321600</v>
      </c>
      <c r="C5" s="13" t="s">
        <v>17</v>
      </c>
      <c r="D5" s="13" t="s">
        <v>18</v>
      </c>
    </row>
    <row r="6" spans="1:6" ht="28.5">
      <c r="A6" s="11">
        <v>43986</v>
      </c>
      <c r="B6" s="12">
        <v>1348116</v>
      </c>
      <c r="C6" s="13" t="s">
        <v>25</v>
      </c>
      <c r="D6" s="13" t="s">
        <v>23</v>
      </c>
    </row>
    <row r="7" spans="1:6" ht="57">
      <c r="A7" s="11">
        <v>43990</v>
      </c>
      <c r="B7" s="12">
        <v>698800</v>
      </c>
      <c r="C7" s="13" t="s">
        <v>19</v>
      </c>
      <c r="D7" s="13" t="s">
        <v>20</v>
      </c>
      <c r="F7" s="22"/>
    </row>
    <row r="8" spans="1:6" ht="28.5">
      <c r="A8" s="11">
        <v>43990</v>
      </c>
      <c r="B8" s="12">
        <v>1358116</v>
      </c>
      <c r="C8" s="13" t="s">
        <v>25</v>
      </c>
      <c r="D8" s="13" t="s">
        <v>28</v>
      </c>
    </row>
    <row r="9" spans="1:6">
      <c r="A9" s="11">
        <v>43991</v>
      </c>
      <c r="B9" s="12">
        <v>99000</v>
      </c>
      <c r="C9" s="13" t="s">
        <v>33</v>
      </c>
      <c r="D9" s="13" t="s">
        <v>34</v>
      </c>
    </row>
    <row r="10" spans="1:6" ht="28.5">
      <c r="A10" s="35">
        <v>43992</v>
      </c>
      <c r="B10" s="36">
        <v>1247400</v>
      </c>
      <c r="C10" s="51" t="s">
        <v>9</v>
      </c>
      <c r="D10" s="51" t="s">
        <v>32</v>
      </c>
    </row>
    <row r="11" spans="1:6" ht="28.5">
      <c r="A11" s="35">
        <v>43998</v>
      </c>
      <c r="B11" s="12">
        <v>680400</v>
      </c>
      <c r="C11" s="13" t="s">
        <v>9</v>
      </c>
      <c r="D11" s="13" t="s">
        <v>42</v>
      </c>
    </row>
    <row r="12" spans="1:6" ht="42.75">
      <c r="A12" s="35">
        <v>43998</v>
      </c>
      <c r="B12" s="12">
        <v>199800</v>
      </c>
      <c r="C12" s="13" t="s">
        <v>47</v>
      </c>
      <c r="D12" s="13" t="s">
        <v>48</v>
      </c>
    </row>
    <row r="13" spans="1:6" ht="42.75">
      <c r="A13" s="35">
        <v>43998</v>
      </c>
      <c r="B13" s="12">
        <v>149200</v>
      </c>
      <c r="C13" s="13" t="s">
        <v>47</v>
      </c>
      <c r="D13" s="13" t="s">
        <v>49</v>
      </c>
    </row>
    <row r="14" spans="1:6" ht="42.75">
      <c r="A14" s="35">
        <v>43999</v>
      </c>
      <c r="B14" s="12">
        <v>200500</v>
      </c>
      <c r="C14" s="13" t="s">
        <v>50</v>
      </c>
      <c r="D14" s="13" t="s">
        <v>51</v>
      </c>
    </row>
    <row r="15" spans="1:6" ht="28.5">
      <c r="A15" s="35">
        <v>44000</v>
      </c>
      <c r="B15" s="12">
        <v>243500</v>
      </c>
      <c r="C15" s="13" t="s">
        <v>52</v>
      </c>
      <c r="D15" s="13" t="s">
        <v>53</v>
      </c>
    </row>
    <row r="16" spans="1:6" ht="28.5">
      <c r="A16" s="52">
        <v>44001</v>
      </c>
      <c r="B16" s="53">
        <v>644160</v>
      </c>
      <c r="C16" s="54" t="s">
        <v>43</v>
      </c>
      <c r="D16" s="54" t="s">
        <v>44</v>
      </c>
      <c r="E16" s="22"/>
    </row>
    <row r="17" spans="1:4" ht="28.5">
      <c r="A17" s="35">
        <v>44001</v>
      </c>
      <c r="B17" s="12">
        <v>198475</v>
      </c>
      <c r="C17" s="13" t="s">
        <v>56</v>
      </c>
      <c r="D17" s="13" t="s">
        <v>57</v>
      </c>
    </row>
    <row r="18" spans="1:4" ht="45.75" customHeight="1">
      <c r="A18" s="35">
        <v>44004</v>
      </c>
      <c r="B18" s="12">
        <v>113400</v>
      </c>
      <c r="C18" s="13" t="s">
        <v>47</v>
      </c>
      <c r="D18" s="13" t="s">
        <v>58</v>
      </c>
    </row>
    <row r="19" spans="1:4" ht="42.75">
      <c r="A19" s="35">
        <v>44004</v>
      </c>
      <c r="B19" s="12">
        <v>135700</v>
      </c>
      <c r="C19" s="13" t="s">
        <v>47</v>
      </c>
      <c r="D19" s="13" t="s">
        <v>59</v>
      </c>
    </row>
    <row r="20" spans="1:4" ht="28.5">
      <c r="A20" s="35">
        <v>44004</v>
      </c>
      <c r="B20" s="12">
        <v>32000</v>
      </c>
      <c r="C20" s="13" t="s">
        <v>62</v>
      </c>
      <c r="D20" s="13" t="s">
        <v>63</v>
      </c>
    </row>
    <row r="21" spans="1:4">
      <c r="A21" s="35">
        <v>44004</v>
      </c>
      <c r="B21" s="12">
        <v>13600</v>
      </c>
      <c r="C21" s="13" t="s">
        <v>65</v>
      </c>
      <c r="D21" s="13" t="s">
        <v>64</v>
      </c>
    </row>
    <row r="22" spans="1:4" ht="28.5">
      <c r="A22" s="11">
        <v>44004</v>
      </c>
      <c r="B22" s="29">
        <v>15524374.4</v>
      </c>
      <c r="C22" s="13" t="s">
        <v>36</v>
      </c>
      <c r="D22" s="13" t="s">
        <v>35</v>
      </c>
    </row>
    <row r="23" spans="1:4" ht="28.5">
      <c r="A23" s="35">
        <v>44005</v>
      </c>
      <c r="B23" s="12">
        <v>218300</v>
      </c>
      <c r="C23" s="13" t="s">
        <v>52</v>
      </c>
      <c r="D23" s="13" t="s">
        <v>70</v>
      </c>
    </row>
    <row r="24" spans="1:4" ht="42.75">
      <c r="A24" s="35">
        <v>44005</v>
      </c>
      <c r="B24" s="12">
        <v>191750</v>
      </c>
      <c r="C24" s="13" t="s">
        <v>71</v>
      </c>
      <c r="D24" s="13" t="s">
        <v>72</v>
      </c>
    </row>
    <row r="25" spans="1:4" ht="28.5">
      <c r="A25" s="35">
        <v>44005</v>
      </c>
      <c r="B25" s="12">
        <v>142000</v>
      </c>
      <c r="C25" s="13" t="s">
        <v>73</v>
      </c>
      <c r="D25" s="13" t="s">
        <v>74</v>
      </c>
    </row>
    <row r="26" spans="1:4" ht="28.5">
      <c r="A26" s="35">
        <v>44008</v>
      </c>
      <c r="B26" s="12">
        <v>160000</v>
      </c>
      <c r="C26" s="13" t="s">
        <v>66</v>
      </c>
      <c r="D26" s="13" t="s">
        <v>67</v>
      </c>
    </row>
    <row r="27" spans="1:4" ht="42.75">
      <c r="A27" s="35">
        <v>44008</v>
      </c>
      <c r="B27" s="12">
        <v>300800</v>
      </c>
      <c r="C27" s="13" t="s">
        <v>71</v>
      </c>
      <c r="D27" s="13" t="s">
        <v>75</v>
      </c>
    </row>
    <row r="28" spans="1:4" ht="28.5">
      <c r="A28" s="35">
        <v>44008</v>
      </c>
      <c r="B28" s="12">
        <v>300000</v>
      </c>
      <c r="C28" s="13" t="s">
        <v>76</v>
      </c>
      <c r="D28" s="13" t="s">
        <v>77</v>
      </c>
    </row>
    <row r="29" spans="1:4" ht="28.5">
      <c r="A29" s="35">
        <v>44008</v>
      </c>
      <c r="B29" s="12">
        <v>289725</v>
      </c>
      <c r="C29" s="13" t="s">
        <v>78</v>
      </c>
      <c r="D29" s="13" t="s">
        <v>79</v>
      </c>
    </row>
    <row r="30" spans="1:4" ht="28.5">
      <c r="A30" s="35">
        <v>44012</v>
      </c>
      <c r="B30" s="12">
        <v>302400</v>
      </c>
      <c r="C30" s="13" t="s">
        <v>9</v>
      </c>
      <c r="D30" s="13" t="s">
        <v>80</v>
      </c>
    </row>
    <row r="31" spans="1:4" ht="28.5">
      <c r="A31" s="35">
        <v>44012</v>
      </c>
      <c r="B31" s="12">
        <v>126000</v>
      </c>
      <c r="C31" s="13" t="s">
        <v>81</v>
      </c>
      <c r="D31" s="13" t="s">
        <v>82</v>
      </c>
    </row>
    <row r="32" spans="1:4" ht="27.75" customHeight="1">
      <c r="A32" s="35">
        <v>44012</v>
      </c>
      <c r="B32" s="12">
        <v>252000</v>
      </c>
      <c r="C32" s="13" t="s">
        <v>9</v>
      </c>
      <c r="D32" s="13" t="s">
        <v>83</v>
      </c>
    </row>
    <row r="33" spans="1:4" ht="21" customHeight="1">
      <c r="A33" s="14" t="s">
        <v>5</v>
      </c>
      <c r="B33" s="15">
        <f>SUM(B4:B32)</f>
        <v>25925816.399999999</v>
      </c>
      <c r="C33" s="15"/>
      <c r="D33" s="15"/>
    </row>
    <row r="34" spans="1:4" ht="21" customHeight="1">
      <c r="A34" s="42" t="s">
        <v>85</v>
      </c>
      <c r="B34" s="42"/>
      <c r="C34" s="42"/>
      <c r="D34" s="42"/>
    </row>
    <row r="35" spans="1:4" ht="21" customHeight="1">
      <c r="A35" s="52">
        <v>44001</v>
      </c>
      <c r="B35" s="53">
        <v>110715</v>
      </c>
      <c r="C35" s="54" t="s">
        <v>86</v>
      </c>
      <c r="D35" s="54" t="s">
        <v>44</v>
      </c>
    </row>
    <row r="36" spans="1:4" ht="21" customHeight="1">
      <c r="A36" s="14" t="s">
        <v>5</v>
      </c>
      <c r="B36" s="15">
        <f>SUM(B35)</f>
        <v>110715</v>
      </c>
      <c r="C36" s="15"/>
      <c r="D36" s="15"/>
    </row>
    <row r="37" spans="1:4" ht="21" customHeight="1">
      <c r="A37" s="42" t="s">
        <v>13</v>
      </c>
      <c r="B37" s="42"/>
      <c r="C37" s="42"/>
      <c r="D37" s="42"/>
    </row>
    <row r="38" spans="1:4" ht="21" customHeight="1">
      <c r="A38" s="11">
        <v>43984</v>
      </c>
      <c r="B38" s="12">
        <v>439300</v>
      </c>
      <c r="C38" s="13" t="s">
        <v>26</v>
      </c>
      <c r="D38" s="13" t="s">
        <v>27</v>
      </c>
    </row>
    <row r="39" spans="1:4" ht="21" customHeight="1">
      <c r="A39" s="11">
        <v>43986</v>
      </c>
      <c r="B39" s="12">
        <v>550000</v>
      </c>
      <c r="C39" s="13" t="s">
        <v>21</v>
      </c>
      <c r="D39" s="13" t="s">
        <v>22</v>
      </c>
    </row>
    <row r="40" spans="1:4" ht="28.5" customHeight="1">
      <c r="A40" s="11">
        <v>43998</v>
      </c>
      <c r="B40" s="12">
        <v>150450</v>
      </c>
      <c r="C40" s="13" t="s">
        <v>40</v>
      </c>
      <c r="D40" s="13" t="s">
        <v>41</v>
      </c>
    </row>
    <row r="41" spans="1:4" ht="28.5" customHeight="1">
      <c r="A41" s="11">
        <v>43998</v>
      </c>
      <c r="B41" s="12">
        <v>361000</v>
      </c>
      <c r="C41" s="13" t="s">
        <v>45</v>
      </c>
      <c r="D41" s="13" t="s">
        <v>46</v>
      </c>
    </row>
    <row r="42" spans="1:4" ht="28.5" customHeight="1">
      <c r="A42" s="14" t="s">
        <v>5</v>
      </c>
      <c r="B42" s="15">
        <f>SUM(B38:B41)</f>
        <v>1500750</v>
      </c>
      <c r="C42" s="13"/>
      <c r="D42" s="13"/>
    </row>
    <row r="43" spans="1:4" ht="21" customHeight="1">
      <c r="A43" s="42" t="s">
        <v>10</v>
      </c>
      <c r="B43" s="42"/>
      <c r="C43" s="42"/>
      <c r="D43" s="42"/>
    </row>
    <row r="44" spans="1:4" ht="21" customHeight="1">
      <c r="A44" s="11">
        <v>43984</v>
      </c>
      <c r="B44" s="12">
        <v>22989.200000000001</v>
      </c>
      <c r="C44" s="13" t="s">
        <v>37</v>
      </c>
      <c r="D44" s="13" t="s">
        <v>84</v>
      </c>
    </row>
    <row r="45" spans="1:4" ht="40.5" customHeight="1">
      <c r="A45" s="11">
        <v>43985</v>
      </c>
      <c r="B45" s="12">
        <v>489200</v>
      </c>
      <c r="C45" s="13" t="s">
        <v>24</v>
      </c>
      <c r="D45" s="13" t="s">
        <v>23</v>
      </c>
    </row>
    <row r="46" spans="1:4" ht="40.5" customHeight="1">
      <c r="A46" s="11">
        <v>43992</v>
      </c>
      <c r="B46" s="12">
        <v>127660</v>
      </c>
      <c r="C46" s="13" t="s">
        <v>37</v>
      </c>
      <c r="D46" s="37" t="s">
        <v>38</v>
      </c>
    </row>
    <row r="47" spans="1:4" ht="51.75" customHeight="1">
      <c r="A47" s="11">
        <v>43993</v>
      </c>
      <c r="B47" s="12">
        <v>2174347.12</v>
      </c>
      <c r="C47" s="13" t="s">
        <v>29</v>
      </c>
      <c r="D47" s="13" t="s">
        <v>30</v>
      </c>
    </row>
    <row r="48" spans="1:4" ht="51.75" customHeight="1">
      <c r="A48" s="11">
        <v>43993</v>
      </c>
      <c r="B48" s="12">
        <v>2174347.12</v>
      </c>
      <c r="C48" s="13" t="s">
        <v>29</v>
      </c>
      <c r="D48" s="13" t="s">
        <v>31</v>
      </c>
    </row>
    <row r="49" spans="1:12" ht="28.5" customHeight="1">
      <c r="A49" s="35">
        <v>43993</v>
      </c>
      <c r="B49" s="12">
        <v>213600</v>
      </c>
      <c r="C49" s="13" t="s">
        <v>39</v>
      </c>
      <c r="D49" s="13" t="s">
        <v>14</v>
      </c>
    </row>
    <row r="50" spans="1:12" ht="54" customHeight="1">
      <c r="A50" s="35">
        <v>44001</v>
      </c>
      <c r="B50" s="12">
        <v>370420</v>
      </c>
      <c r="C50" s="13" t="s">
        <v>55</v>
      </c>
      <c r="D50" s="13" t="s">
        <v>54</v>
      </c>
    </row>
    <row r="51" spans="1:12" ht="45" customHeight="1">
      <c r="A51" s="35">
        <v>44004</v>
      </c>
      <c r="B51" s="12">
        <v>580000</v>
      </c>
      <c r="C51" s="13" t="s">
        <v>60</v>
      </c>
      <c r="D51" s="13" t="s">
        <v>61</v>
      </c>
    </row>
    <row r="52" spans="1:12" ht="45" customHeight="1">
      <c r="A52" s="35">
        <v>44011</v>
      </c>
      <c r="B52" s="12">
        <v>331800</v>
      </c>
      <c r="C52" s="13" t="s">
        <v>68</v>
      </c>
      <c r="D52" s="13" t="s">
        <v>69</v>
      </c>
    </row>
    <row r="53" spans="1:12" ht="20.25" customHeight="1">
      <c r="A53" s="14" t="s">
        <v>5</v>
      </c>
      <c r="B53" s="28">
        <f>SUM(B44:B52)</f>
        <v>6484363.4400000004</v>
      </c>
      <c r="C53" s="13"/>
      <c r="D53" s="13"/>
    </row>
    <row r="54" spans="1:12" ht="15" customHeight="1">
      <c r="A54" s="42" t="s">
        <v>7</v>
      </c>
      <c r="B54" s="42"/>
      <c r="C54" s="42"/>
      <c r="D54" s="42"/>
      <c r="E54" s="39"/>
      <c r="F54" s="39"/>
      <c r="G54" s="39"/>
      <c r="H54" s="39"/>
      <c r="I54" s="39"/>
      <c r="J54" s="39"/>
      <c r="K54" s="39"/>
      <c r="L54" s="39"/>
    </row>
    <row r="55" spans="1:12" ht="15" customHeight="1">
      <c r="A55" s="18">
        <v>44012</v>
      </c>
      <c r="B55" s="16">
        <v>736384.21</v>
      </c>
      <c r="C55" s="38"/>
      <c r="D55" s="38"/>
      <c r="E55" s="26"/>
      <c r="F55" s="26"/>
      <c r="G55" s="26"/>
      <c r="H55" s="26"/>
      <c r="I55" s="26"/>
      <c r="J55" s="26"/>
      <c r="K55" s="26"/>
      <c r="L55" s="26"/>
    </row>
    <row r="56" spans="1:12">
      <c r="A56" s="19" t="s">
        <v>6</v>
      </c>
      <c r="B56" s="20">
        <f>B33+B36+B42+B53+B55</f>
        <v>34758029.049999997</v>
      </c>
      <c r="C56" s="17"/>
      <c r="D56" s="17"/>
    </row>
    <row r="57" spans="1:12">
      <c r="E57" s="21"/>
      <c r="F57" s="21"/>
      <c r="G57" s="21"/>
      <c r="H57" s="21"/>
    </row>
    <row r="58" spans="1:12">
      <c r="B58" s="22"/>
      <c r="E58" s="21"/>
      <c r="F58" s="21"/>
      <c r="G58" s="21"/>
      <c r="H58" s="21"/>
    </row>
    <row r="59" spans="1:12">
      <c r="B59" s="50"/>
      <c r="E59" s="21"/>
      <c r="F59" s="21"/>
      <c r="G59" s="21"/>
      <c r="H59" s="21"/>
      <c r="L59" s="9" t="s">
        <v>8</v>
      </c>
    </row>
    <row r="61" spans="1:12">
      <c r="B61" s="22"/>
    </row>
  </sheetData>
  <mergeCells count="8">
    <mergeCell ref="I54:L54"/>
    <mergeCell ref="C1:D1"/>
    <mergeCell ref="A54:D54"/>
    <mergeCell ref="A3:D3"/>
    <mergeCell ref="E54:H54"/>
    <mergeCell ref="A43:D43"/>
    <mergeCell ref="A37:D37"/>
    <mergeCell ref="A34:D3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C2" sqref="C2"/>
    </sheetView>
  </sheetViews>
  <sheetFormatPr defaultRowHeight="15"/>
  <cols>
    <col min="1" max="1" width="22.42578125" customWidth="1"/>
    <col min="2" max="2" width="36.28515625" customWidth="1"/>
    <col min="3" max="3" width="47.85546875" customWidth="1"/>
    <col min="4" max="4" width="34.28515625" customWidth="1"/>
  </cols>
  <sheetData>
    <row r="1" spans="1:4" ht="118.5" customHeight="1">
      <c r="A1" s="44"/>
      <c r="B1" s="44"/>
      <c r="C1" s="45" t="s">
        <v>89</v>
      </c>
      <c r="D1" s="46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47" t="s">
        <v>10</v>
      </c>
      <c r="B3" s="47"/>
      <c r="C3" s="47"/>
      <c r="D3" s="47"/>
    </row>
    <row r="4" spans="1:4" ht="88.5" customHeight="1">
      <c r="A4" s="34">
        <v>43984</v>
      </c>
      <c r="B4" s="7">
        <v>10100000</v>
      </c>
      <c r="C4" s="31" t="s">
        <v>88</v>
      </c>
      <c r="D4" s="31" t="s">
        <v>87</v>
      </c>
    </row>
    <row r="5" spans="1:4" ht="15.75">
      <c r="A5" s="32" t="s">
        <v>5</v>
      </c>
      <c r="B5" s="33">
        <f>SUM(B4:B4)</f>
        <v>10100000</v>
      </c>
      <c r="C5" s="31"/>
      <c r="D5" s="31"/>
    </row>
    <row r="6" spans="1:4">
      <c r="A6" s="47" t="s">
        <v>7</v>
      </c>
      <c r="B6" s="47"/>
      <c r="C6" s="47"/>
      <c r="D6" s="47"/>
    </row>
    <row r="7" spans="1:4">
      <c r="A7" s="3">
        <v>44012</v>
      </c>
      <c r="B7" s="7">
        <v>26417.31</v>
      </c>
      <c r="C7" s="6"/>
      <c r="D7" s="6"/>
    </row>
    <row r="8" spans="1:4">
      <c r="A8" s="5" t="s">
        <v>6</v>
      </c>
      <c r="B8" s="4">
        <f>B5+B7</f>
        <v>10126417.310000001</v>
      </c>
      <c r="C8" s="2"/>
      <c r="D8" s="2"/>
    </row>
  </sheetData>
  <mergeCells count="4">
    <mergeCell ref="A1:B1"/>
    <mergeCell ref="C1:D1"/>
    <mergeCell ref="A6:D6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C12" sqref="C12"/>
    </sheetView>
  </sheetViews>
  <sheetFormatPr defaultRowHeight="15"/>
  <cols>
    <col min="1" max="1" width="20" customWidth="1"/>
    <col min="2" max="2" width="29.42578125" customWidth="1"/>
    <col min="3" max="3" width="43" customWidth="1"/>
    <col min="4" max="4" width="37.5703125" customWidth="1"/>
  </cols>
  <sheetData>
    <row r="1" spans="1:4" ht="115.5" customHeight="1">
      <c r="A1" s="44"/>
      <c r="B1" s="44"/>
      <c r="C1" s="45" t="s">
        <v>90</v>
      </c>
      <c r="D1" s="46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47" t="s">
        <v>7</v>
      </c>
      <c r="B3" s="47"/>
      <c r="C3" s="47"/>
      <c r="D3" s="47"/>
    </row>
    <row r="4" spans="1:4">
      <c r="A4" s="3">
        <v>44012</v>
      </c>
      <c r="B4" s="30">
        <v>400184.82</v>
      </c>
      <c r="C4" s="2"/>
      <c r="D4" s="2"/>
    </row>
    <row r="5" spans="1:4">
      <c r="A5" s="5" t="s">
        <v>6</v>
      </c>
      <c r="B5" s="4">
        <f>B4</f>
        <v>400184.82</v>
      </c>
      <c r="C5" s="2"/>
      <c r="D5" s="2"/>
    </row>
  </sheetData>
  <mergeCells count="3">
    <mergeCell ref="A3:D3"/>
    <mergeCell ref="A1:B1"/>
    <mergeCell ref="C1:D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B6" sqref="B6"/>
    </sheetView>
  </sheetViews>
  <sheetFormatPr defaultRowHeight="1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>
      <c r="A1" s="44"/>
      <c r="B1" s="44"/>
      <c r="C1" s="48" t="s">
        <v>91</v>
      </c>
      <c r="D1" s="49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47" t="s">
        <v>11</v>
      </c>
      <c r="B3" s="47"/>
      <c r="C3" s="47" t="s">
        <v>7</v>
      </c>
      <c r="D3" s="47"/>
    </row>
    <row r="4" spans="1:4" ht="15.75">
      <c r="A4" s="3">
        <v>44012</v>
      </c>
      <c r="B4" s="8">
        <v>404817.14</v>
      </c>
      <c r="C4" s="27" t="s">
        <v>12</v>
      </c>
      <c r="D4" s="1"/>
    </row>
    <row r="5" spans="1:4">
      <c r="A5" s="47" t="s">
        <v>7</v>
      </c>
      <c r="B5" s="47"/>
      <c r="C5" s="47" t="s">
        <v>7</v>
      </c>
      <c r="D5" s="47"/>
    </row>
    <row r="6" spans="1:4">
      <c r="A6" s="3">
        <v>44012</v>
      </c>
      <c r="B6" s="8">
        <v>592638.79</v>
      </c>
      <c r="C6" s="2"/>
      <c r="D6" s="2"/>
    </row>
    <row r="7" spans="1:4">
      <c r="A7" s="5" t="s">
        <v>6</v>
      </c>
      <c r="B7" s="4">
        <f>B4+B6</f>
        <v>997455.93</v>
      </c>
      <c r="C7" s="2"/>
      <c r="D7" s="2"/>
    </row>
  </sheetData>
  <mergeCells count="4">
    <mergeCell ref="A1:B1"/>
    <mergeCell ref="C1:D1"/>
    <mergeCell ref="A5:D5"/>
    <mergeCell ref="A3:D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B4" sqref="B4"/>
    </sheetView>
  </sheetViews>
  <sheetFormatPr defaultRowHeight="15"/>
  <cols>
    <col min="1" max="1" width="20.5703125" customWidth="1"/>
    <col min="2" max="2" width="16.28515625" customWidth="1"/>
    <col min="3" max="3" width="38.85546875" customWidth="1"/>
    <col min="4" max="4" width="28.7109375" customWidth="1"/>
  </cols>
  <sheetData>
    <row r="1" spans="1:4" ht="96.75" customHeight="1">
      <c r="C1" s="48" t="s">
        <v>92</v>
      </c>
      <c r="D1" s="49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 ht="15.75">
      <c r="A3" s="24">
        <v>44012</v>
      </c>
      <c r="B3" s="25">
        <v>301064.3</v>
      </c>
      <c r="C3" s="23" t="s">
        <v>7</v>
      </c>
      <c r="D3" s="1"/>
    </row>
    <row r="4" spans="1:4">
      <c r="A4" s="5" t="s">
        <v>6</v>
      </c>
      <c r="B4" s="4">
        <f>SUM(B3:B3)</f>
        <v>301064.3</v>
      </c>
      <c r="C4" s="2"/>
      <c r="D4" s="2"/>
    </row>
  </sheetData>
  <mergeCells count="1">
    <mergeCell ref="C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dcterms:created xsi:type="dcterms:W3CDTF">2018-02-06T16:39:26Z</dcterms:created>
  <dcterms:modified xsi:type="dcterms:W3CDTF">2020-07-09T18:33:15Z</dcterms:modified>
</cp:coreProperties>
</file>