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20" windowWidth="19420" windowHeight="9710" activeTab="6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45621"/>
  <fileRecoveryPr repairLoad="1"/>
</workbook>
</file>

<file path=xl/calcChain.xml><?xml version="1.0" encoding="utf-8"?>
<calcChain xmlns="http://schemas.openxmlformats.org/spreadsheetml/2006/main">
  <c r="B47" i="1" l="1"/>
  <c r="B37" i="1"/>
  <c r="B40" i="1"/>
  <c r="B50" i="1"/>
  <c r="B51" i="1" s="1"/>
  <c r="B54" i="1" l="1"/>
  <c r="B10" i="5" l="1"/>
  <c r="B5" i="4"/>
  <c r="B4" i="7" l="1"/>
  <c r="B5" i="6"/>
  <c r="B8" i="4"/>
  <c r="B13" i="5" l="1"/>
</calcChain>
</file>

<file path=xl/sharedStrings.xml><?xml version="1.0" encoding="utf-8"?>
<sst xmlns="http://schemas.openxmlformats.org/spreadsheetml/2006/main" count="146" uniqueCount="109">
  <si>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</si>
  <si>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</si>
  <si>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</si>
  <si>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</si>
  <si>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</si>
  <si>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</si>
  <si>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</si>
  <si>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</si>
  <si>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Оплата медицинского оборудования и ТСР</t>
  </si>
  <si>
    <t>.</t>
  </si>
  <si>
    <t>Оплата проезда до места лечения и обратно, проживания на время лечения</t>
  </si>
  <si>
    <t>Оплата мед. оборудования, инструментов и расходных материалов</t>
  </si>
  <si>
    <t>Расходы на мероприятия</t>
  </si>
  <si>
    <t>Оплата медицинских препаратов и медицинских расходных материалов</t>
  </si>
  <si>
    <t>Оплата курса реабилитации в ДРЦ «Родник» (г. Санкт-Петербург)</t>
  </si>
  <si>
    <t>Гулиев Сураддин</t>
  </si>
  <si>
    <t>Оплата почтовых расходов</t>
  </si>
  <si>
    <t>Оплата курса реабилитации в Hospital Universitari General de Catalunya (Испания)</t>
  </si>
  <si>
    <t>Волонтерские отделения</t>
  </si>
  <si>
    <t xml:space="preserve"> Программа «Адресная помощь» – июль 2019</t>
  </si>
  <si>
    <t xml:space="preserve"> Программа «Системная помощь» – июль 2019</t>
  </si>
  <si>
    <t xml:space="preserve"> Программа «Коробка храбрости» – июль  2019</t>
  </si>
  <si>
    <t xml:space="preserve"> Программа «Помощь семьям с тяжелобольными детьми» – июль 2019</t>
  </si>
  <si>
    <t xml:space="preserve"> Программа «Уроки доброты» – июль  2019</t>
  </si>
  <si>
    <t>Оплата лечения в клинике МЧС г. Санкт-Петербург</t>
  </si>
  <si>
    <t>Климов Владислав</t>
  </si>
  <si>
    <t>Оплата операции в клинике БелМедик (Белград, Сербия)</t>
  </si>
  <si>
    <t>Шестакова Анастасия</t>
  </si>
  <si>
    <t>Мадиев Арнур</t>
  </si>
  <si>
    <t>Оплата курса БДА-терапии с зарубежными специалистами в Алматы</t>
  </si>
  <si>
    <t>Савоськина Валерия</t>
  </si>
  <si>
    <t>Оплата курса реабилитации после кохлеарной имплантации в Центре реабилитации "Тоша и Ко"</t>
  </si>
  <si>
    <t>Кубасов Максим</t>
  </si>
  <si>
    <t>Чернецов Олег</t>
  </si>
  <si>
    <t>Оплата курса реабилитации в ЗАО Институт Медицинских Технологий</t>
  </si>
  <si>
    <t>Яруллин Тимур</t>
  </si>
  <si>
    <t>Оплата  курса реабилитации в Центре интенсивной терапии «Olinek» (Варшава</t>
  </si>
  <si>
    <t>Сизинцев Максим</t>
  </si>
  <si>
    <t>Оплата курса реабилитации в МЦ «Прогноз»</t>
  </si>
  <si>
    <t>Фаустов Иван</t>
  </si>
  <si>
    <t>Колесниченко Екатерина</t>
  </si>
  <si>
    <t>Оплата курса реабилитации в санатории «Каменный» (Теплице, Чехия)</t>
  </si>
  <si>
    <t>Оплата курса реабилитации в РЦ «Три сестры».</t>
  </si>
  <si>
    <t>Близгарева Оксана</t>
  </si>
  <si>
    <t>Арутюнян Рипсиме</t>
  </si>
  <si>
    <t>Оплата  препарата октагам</t>
  </si>
  <si>
    <t>Сахаров Данила</t>
  </si>
  <si>
    <t>Шмуль Юлия</t>
  </si>
  <si>
    <t>Частичная оплата операции по восттановлению коленей</t>
  </si>
  <si>
    <t>Ковалюк Алиса</t>
  </si>
  <si>
    <t>Оплата реабилитации в РЦ «Родник»</t>
  </si>
  <si>
    <t>Созонтов Максим</t>
  </si>
  <si>
    <t>Оплата  курса реабилитации в РЦ  «Планета Детей»</t>
  </si>
  <si>
    <t>Турнизода Бехзод</t>
  </si>
  <si>
    <t>Оплата реабилитации после операции (кохлеарной имплантации) в СПб НИИ ЛОР (Санкт-Петербург)</t>
  </si>
  <si>
    <t>Махниборода Сергей</t>
  </si>
  <si>
    <t>Оплата зондирования в Берлинском кардиоцентре после завершающего этапа операции Фонтен</t>
  </si>
  <si>
    <t>Оплата авиабилетов Баку-Львов-Баку</t>
  </si>
  <si>
    <t>Исубилаев Хамурад</t>
  </si>
  <si>
    <t>Болтенков Алексей</t>
  </si>
  <si>
    <t>Оплата операции в Центре новых медицинских технологий (г. Тула)</t>
  </si>
  <si>
    <t>Бородина Валерия</t>
  </si>
  <si>
    <t>Оплата  генетического анализа</t>
  </si>
  <si>
    <t>Ганжин Петр</t>
  </si>
  <si>
    <t>Оплата курса реабилитации в санатории «Новый» (Теплице, Чехия)</t>
  </si>
  <si>
    <t xml:space="preserve">Каштальян Кристина </t>
  </si>
  <si>
    <t>Оплата мед. препаратов</t>
  </si>
  <si>
    <t>Спиридоновы Ярослав и Данил</t>
  </si>
  <si>
    <t>Докучаев Илья</t>
  </si>
  <si>
    <t>Оплата реабилитации  в ФГБУ «Евпаторийский военный детский клинический санаторий имени Е.П. Глинки» Минобороны России</t>
  </si>
  <si>
    <t>Ющенко Даниил</t>
  </si>
  <si>
    <t>Карпачев Савелий</t>
  </si>
  <si>
    <t>Оплата нейрореабилитации в клинике Гуттманн (Испания)</t>
  </si>
  <si>
    <t>Глазникова Нина</t>
  </si>
  <si>
    <t>Милионер Ирина</t>
  </si>
  <si>
    <t>Оплата протеза предплечья</t>
  </si>
  <si>
    <t>Шафиков Ярослав</t>
  </si>
  <si>
    <t>Оплата авиабилетов Санкт-Петербург-Симферополь-Санкт-Петербург</t>
  </si>
  <si>
    <t>Романов Александр</t>
  </si>
  <si>
    <t>Оплата курса реабилитации в центре «Спортивная медицина» (Иваново)</t>
  </si>
  <si>
    <t>Шибина Ульяна</t>
  </si>
  <si>
    <t>Оплата операции по замене двух штифтов в Sourasky medical center, Тель-Авив, Израиль.</t>
  </si>
  <si>
    <t>Матвеенко Андрей</t>
  </si>
  <si>
    <t>Оплата курса реабилитации в ДРЦ «Родник» (Санкт-Петербург)</t>
  </si>
  <si>
    <t>Павперов Эмиль</t>
  </si>
  <si>
    <t>Оплата обследования в РЦ "Апрель"</t>
  </si>
  <si>
    <t>Муслима Яхеева</t>
  </si>
  <si>
    <t>Оплата Авиабилетов Ташкент-Москва-Ташкент</t>
  </si>
  <si>
    <t>Юлдыбаева Юлия</t>
  </si>
  <si>
    <t>Санжирова Калбинур</t>
  </si>
  <si>
    <t>Оплата обмена билетов</t>
  </si>
  <si>
    <t>Алферьева Арина</t>
  </si>
  <si>
    <t>Оплата настройки стимулятора блуждающего нерва, подбора терапии и курса реабилитации в Институте Медицинских Технологий (Москва)</t>
  </si>
  <si>
    <t>Закиров Тимур</t>
  </si>
  <si>
    <t>Оплата курса реабилитации  в РЦ "Olinek", Польша</t>
  </si>
  <si>
    <t>Томко Каролина</t>
  </si>
  <si>
    <t>Оплата билетов Санкт-Петербург-Симферополь</t>
  </si>
  <si>
    <t>Оплата  MIBG-терапии на базе «Российского научного центра рентгенорадиологии» (РНЦРР)</t>
  </si>
  <si>
    <t>оплата контейнеров дренажных</t>
  </si>
  <si>
    <t>ДГБ № 19 ИМ.К.А.РАУХФУСА СПБ ГБУЗ</t>
  </si>
  <si>
    <t>Оплата шоколадных плиток мини для мероприятия</t>
  </si>
  <si>
    <t>Волонтерское отделение г.Москва</t>
  </si>
  <si>
    <t>Волонтерское отделение г.Хабаровск</t>
  </si>
  <si>
    <t>Оплата материалов для мероприятий</t>
  </si>
  <si>
    <t>Волонтерское отделение г. Санкт-Петербург</t>
  </si>
  <si>
    <t>Оплата контейнеров и материалов для мероприятий</t>
  </si>
  <si>
    <t>Оплата  контейнеров</t>
  </si>
  <si>
    <t>Волонтерское отделение г. Ростов-на-Дону</t>
  </si>
  <si>
    <t>Оплата ящика для пожертвований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</si>
</sst>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rgb="FF00B0F0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b/>
      <i/>
      <sz val="11"/>
      <color rgb="FF000000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4" fontId="9" fillId="3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8" fillId="0" borderId="1" xfId="0" applyFont="1" applyBorder="1"/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14" fontId="11" fillId="0" borderId="1" xfId="0" applyNumberFormat="1" applyFont="1" applyFill="1" applyBorder="1"/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/>
    <xf numFmtId="1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/>
    <xf numFmtId="4" fontId="10" fillId="0" borderId="1" xfId="0" applyNumberFormat="1" applyFont="1" applyFill="1" applyBorder="1" applyAlignment="1">
      <alignment horizontal="right" vertical="top" wrapText="1"/>
    </xf>
    <xf numFmtId="0" fontId="0" fillId="0" borderId="0" xfId="0" applyFill="1" applyBorder="1"/>
    <xf numFmtId="4" fontId="0" fillId="0" borderId="0" xfId="0" applyNumberFormat="1" applyFill="1"/>
    <xf numFmtId="4" fontId="9" fillId="0" borderId="1" xfId="0" applyNumberFormat="1" applyFont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top" wrapText="1"/>
    </xf>
    <xf numFmtId="14" fontId="13" fillId="0" borderId="1" xfId="0" applyNumberFormat="1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right" wrapText="1"/>
    </xf>
    <xf numFmtId="14" fontId="9" fillId="0" borderId="1" xfId="0" applyNumberFormat="1" applyFont="1" applyFill="1" applyBorder="1" applyAlignment="1">
      <alignment horizontal="center" wrapText="1"/>
    </xf>
    <xf numFmtId="4" fontId="0" fillId="0" borderId="0" xfId="0" applyNumberFormat="1"/>
    <xf numFmtId="4" fontId="2" fillId="0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14" fontId="14" fillId="0" borderId="1" xfId="0" applyNumberFormat="1" applyFont="1" applyFill="1" applyBorder="1"/>
    <xf numFmtId="4" fontId="11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left" vertical="center" wrapText="1"/>
    </xf>
    <xf numFmtId="14" fontId="2" fillId="0" borderId="4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opLeftCell="A40" workbookViewId="0">
      <selection activeCell="B54" sqref="B54"/>
    </sheetView>
  </sheetViews>
  <sheetFormatPr defaultColWidth="9.1796875" defaultRowHeight="14.5" x14ac:dyDescent="0.35"/>
  <cols>
    <col min="1" max="1" width="20.1796875" style="6" customWidth="1"/>
    <col min="2" max="2" width="27.1796875" style="6" customWidth="1"/>
    <col min="3" max="3" width="47" style="6" customWidth="1"/>
    <col min="4" max="4" width="34" style="6" customWidth="1"/>
    <col min="5" max="5" width="11.453125" style="6" bestFit="1" customWidth="1"/>
    <col min="6" max="6" width="9.7265625" style="6" bestFit="1" customWidth="1"/>
    <col min="7" max="16384" width="9.1796875" style="6"/>
  </cols>
  <sheetData>
    <row r="1" spans="1:4" ht="104.25" customHeight="1" x14ac:dyDescent="0.35">
      <c r="C1" s="47" t="s">
        <v>19</v>
      </c>
      <c r="D1" s="47"/>
    </row>
    <row r="2" spans="1:4" ht="15.5" x14ac:dyDescent="0.35">
      <c r="A2" s="7" t="s">
        <v>0</v>
      </c>
      <c r="B2" s="7" t="s">
        <v>1</v>
      </c>
      <c r="C2" s="7" t="s">
        <v>2</v>
      </c>
      <c r="D2" s="7" t="s">
        <v>4</v>
      </c>
    </row>
    <row r="3" spans="1:4" x14ac:dyDescent="0.35">
      <c r="A3" s="44" t="s">
        <v>3</v>
      </c>
      <c r="B3" s="45"/>
      <c r="C3" s="45"/>
      <c r="D3" s="46"/>
    </row>
    <row r="4" spans="1:4" ht="28" x14ac:dyDescent="0.35">
      <c r="A4" s="8">
        <v>43647</v>
      </c>
      <c r="B4" s="9">
        <v>732500</v>
      </c>
      <c r="C4" s="10" t="s">
        <v>26</v>
      </c>
      <c r="D4" s="10" t="s">
        <v>27</v>
      </c>
    </row>
    <row r="5" spans="1:4" ht="28" x14ac:dyDescent="0.35">
      <c r="A5" s="8">
        <v>43647</v>
      </c>
      <c r="B5" s="9">
        <v>400897.25</v>
      </c>
      <c r="C5" s="10" t="s">
        <v>41</v>
      </c>
      <c r="D5" s="10" t="s">
        <v>40</v>
      </c>
    </row>
    <row r="6" spans="1:4" ht="28" x14ac:dyDescent="0.35">
      <c r="A6" s="8">
        <v>43647</v>
      </c>
      <c r="B6" s="9">
        <v>62995</v>
      </c>
      <c r="C6" s="10" t="s">
        <v>29</v>
      </c>
      <c r="D6" s="10" t="s">
        <v>28</v>
      </c>
    </row>
    <row r="7" spans="1:4" ht="28" x14ac:dyDescent="0.35">
      <c r="A7" s="8">
        <v>43647</v>
      </c>
      <c r="B7" s="28">
        <v>25215</v>
      </c>
      <c r="C7" s="10" t="s">
        <v>97</v>
      </c>
      <c r="D7" s="10" t="s">
        <v>15</v>
      </c>
    </row>
    <row r="8" spans="1:4" ht="28" x14ac:dyDescent="0.35">
      <c r="A8" s="8">
        <v>43648</v>
      </c>
      <c r="B8" s="9">
        <v>167375</v>
      </c>
      <c r="C8" s="10" t="s">
        <v>14</v>
      </c>
      <c r="D8" s="10" t="s">
        <v>32</v>
      </c>
    </row>
    <row r="9" spans="1:4" ht="42" x14ac:dyDescent="0.35">
      <c r="A9" s="8">
        <v>43648</v>
      </c>
      <c r="B9" s="9">
        <v>1025228.5</v>
      </c>
      <c r="C9" s="10" t="s">
        <v>56</v>
      </c>
      <c r="D9" s="10" t="s">
        <v>55</v>
      </c>
    </row>
    <row r="10" spans="1:4" ht="28" x14ac:dyDescent="0.35">
      <c r="A10" s="8">
        <v>43649</v>
      </c>
      <c r="B10" s="9">
        <v>90420</v>
      </c>
      <c r="C10" s="10" t="s">
        <v>34</v>
      </c>
      <c r="D10" s="10" t="s">
        <v>33</v>
      </c>
    </row>
    <row r="11" spans="1:4" ht="28" x14ac:dyDescent="0.35">
      <c r="A11" s="8">
        <v>43649</v>
      </c>
      <c r="B11" s="9">
        <v>166086.24</v>
      </c>
      <c r="C11" s="10" t="s">
        <v>36</v>
      </c>
      <c r="D11" s="10" t="s">
        <v>35</v>
      </c>
    </row>
    <row r="12" spans="1:4" ht="42" x14ac:dyDescent="0.35">
      <c r="A12" s="8">
        <v>43649</v>
      </c>
      <c r="B12" s="9">
        <v>90550</v>
      </c>
      <c r="C12" s="10" t="s">
        <v>54</v>
      </c>
      <c r="D12" s="10" t="s">
        <v>53</v>
      </c>
    </row>
    <row r="13" spans="1:4" x14ac:dyDescent="0.35">
      <c r="A13" s="8">
        <v>43650</v>
      </c>
      <c r="B13" s="9">
        <v>158900</v>
      </c>
      <c r="C13" s="10" t="s">
        <v>38</v>
      </c>
      <c r="D13" s="10" t="s">
        <v>37</v>
      </c>
    </row>
    <row r="14" spans="1:4" x14ac:dyDescent="0.35">
      <c r="A14" s="8">
        <v>43651</v>
      </c>
      <c r="B14" s="9">
        <v>304750</v>
      </c>
      <c r="C14" s="10" t="s">
        <v>38</v>
      </c>
      <c r="D14" s="10" t="s">
        <v>39</v>
      </c>
    </row>
    <row r="15" spans="1:4" ht="28" x14ac:dyDescent="0.35">
      <c r="A15" s="8">
        <v>43651</v>
      </c>
      <c r="B15" s="9">
        <v>1346550.3</v>
      </c>
      <c r="C15" s="10" t="s">
        <v>48</v>
      </c>
      <c r="D15" s="10" t="s">
        <v>47</v>
      </c>
    </row>
    <row r="16" spans="1:4" ht="42" x14ac:dyDescent="0.35">
      <c r="A16" s="8">
        <v>43657</v>
      </c>
      <c r="B16" s="9">
        <v>120000</v>
      </c>
      <c r="C16" s="10" t="s">
        <v>31</v>
      </c>
      <c r="D16" s="10" t="s">
        <v>30</v>
      </c>
    </row>
    <row r="17" spans="1:4" ht="28" x14ac:dyDescent="0.35">
      <c r="A17" s="8">
        <v>43657</v>
      </c>
      <c r="B17" s="9">
        <v>200000</v>
      </c>
      <c r="C17" s="10" t="s">
        <v>24</v>
      </c>
      <c r="D17" s="10" t="s">
        <v>25</v>
      </c>
    </row>
    <row r="18" spans="1:4" x14ac:dyDescent="0.35">
      <c r="A18" s="8">
        <v>43657</v>
      </c>
      <c r="B18" s="9">
        <v>1080000</v>
      </c>
      <c r="C18" s="10" t="s">
        <v>42</v>
      </c>
      <c r="D18" s="10" t="s">
        <v>43</v>
      </c>
    </row>
    <row r="19" spans="1:4" x14ac:dyDescent="0.35">
      <c r="A19" s="8">
        <v>43657</v>
      </c>
      <c r="B19" s="9">
        <v>402800</v>
      </c>
      <c r="C19" s="10" t="s">
        <v>42</v>
      </c>
      <c r="D19" s="10" t="s">
        <v>46</v>
      </c>
    </row>
    <row r="20" spans="1:4" x14ac:dyDescent="0.35">
      <c r="A20" s="8">
        <v>43657</v>
      </c>
      <c r="B20" s="9">
        <v>201625</v>
      </c>
      <c r="C20" s="10" t="s">
        <v>50</v>
      </c>
      <c r="D20" s="10" t="s">
        <v>49</v>
      </c>
    </row>
    <row r="21" spans="1:4" ht="28" x14ac:dyDescent="0.35">
      <c r="A21" s="8">
        <v>43657</v>
      </c>
      <c r="B21" s="9">
        <v>135000</v>
      </c>
      <c r="C21" s="10" t="s">
        <v>52</v>
      </c>
      <c r="D21" s="10" t="s">
        <v>51</v>
      </c>
    </row>
    <row r="22" spans="1:4" ht="28" x14ac:dyDescent="0.35">
      <c r="A22" s="8">
        <v>43657</v>
      </c>
      <c r="B22" s="9">
        <v>27000</v>
      </c>
      <c r="C22" s="10" t="s">
        <v>60</v>
      </c>
      <c r="D22" s="10" t="s">
        <v>59</v>
      </c>
    </row>
    <row r="23" spans="1:4" ht="28" x14ac:dyDescent="0.35">
      <c r="A23" s="8">
        <v>43658</v>
      </c>
      <c r="B23" s="9">
        <v>341696.05</v>
      </c>
      <c r="C23" s="10" t="s">
        <v>64</v>
      </c>
      <c r="D23" s="10" t="s">
        <v>63</v>
      </c>
    </row>
    <row r="24" spans="1:4" x14ac:dyDescent="0.35">
      <c r="A24" s="8">
        <v>43661</v>
      </c>
      <c r="B24" s="9">
        <v>99000</v>
      </c>
      <c r="C24" s="10" t="s">
        <v>62</v>
      </c>
      <c r="D24" s="10" t="s">
        <v>61</v>
      </c>
    </row>
    <row r="25" spans="1:4" ht="28" x14ac:dyDescent="0.35">
      <c r="A25" s="8">
        <v>43663</v>
      </c>
      <c r="B25" s="9">
        <v>1986875</v>
      </c>
      <c r="C25" s="10" t="s">
        <v>72</v>
      </c>
      <c r="D25" s="10" t="s">
        <v>71</v>
      </c>
    </row>
    <row r="26" spans="1:4" x14ac:dyDescent="0.35">
      <c r="A26" s="8">
        <v>43668</v>
      </c>
      <c r="B26" s="9">
        <v>47000</v>
      </c>
      <c r="C26" s="10" t="s">
        <v>62</v>
      </c>
      <c r="D26" s="10" t="s">
        <v>70</v>
      </c>
    </row>
    <row r="27" spans="1:4" ht="42" x14ac:dyDescent="0.35">
      <c r="A27" s="8">
        <v>43669</v>
      </c>
      <c r="B27" s="9">
        <v>91686</v>
      </c>
      <c r="C27" s="10" t="s">
        <v>69</v>
      </c>
      <c r="D27" s="10" t="s">
        <v>68</v>
      </c>
    </row>
    <row r="28" spans="1:4" x14ac:dyDescent="0.35">
      <c r="A28" s="8">
        <v>43669</v>
      </c>
      <c r="B28" s="9">
        <v>244700</v>
      </c>
      <c r="C28" s="10" t="s">
        <v>38</v>
      </c>
      <c r="D28" s="10" t="s">
        <v>73</v>
      </c>
    </row>
    <row r="29" spans="1:4" ht="28" x14ac:dyDescent="0.35">
      <c r="A29" s="8">
        <v>43669</v>
      </c>
      <c r="B29" s="9">
        <v>93750</v>
      </c>
      <c r="C29" s="10" t="s">
        <v>79</v>
      </c>
      <c r="D29" s="10" t="s">
        <v>78</v>
      </c>
    </row>
    <row r="30" spans="1:4" ht="28" x14ac:dyDescent="0.35">
      <c r="A30" s="8">
        <v>43669</v>
      </c>
      <c r="B30" s="9">
        <v>354800</v>
      </c>
      <c r="C30" s="10" t="s">
        <v>83</v>
      </c>
      <c r="D30" s="10" t="s">
        <v>82</v>
      </c>
    </row>
    <row r="31" spans="1:4" ht="28" x14ac:dyDescent="0.35">
      <c r="A31" s="8">
        <v>43669</v>
      </c>
      <c r="B31" s="9">
        <v>192300</v>
      </c>
      <c r="C31" s="10" t="s">
        <v>83</v>
      </c>
      <c r="D31" s="10" t="s">
        <v>88</v>
      </c>
    </row>
    <row r="32" spans="1:4" ht="28" x14ac:dyDescent="0.35">
      <c r="A32" s="8">
        <v>43670</v>
      </c>
      <c r="B32" s="9">
        <v>1257150</v>
      </c>
      <c r="C32" s="10" t="s">
        <v>17</v>
      </c>
      <c r="D32" s="10" t="s">
        <v>67</v>
      </c>
    </row>
    <row r="33" spans="1:6" x14ac:dyDescent="0.35">
      <c r="A33" s="8">
        <v>43670</v>
      </c>
      <c r="B33" s="9">
        <v>5500</v>
      </c>
      <c r="C33" s="14" t="s">
        <v>85</v>
      </c>
      <c r="D33" s="10" t="s">
        <v>84</v>
      </c>
    </row>
    <row r="34" spans="1:6" ht="28" x14ac:dyDescent="0.35">
      <c r="A34" s="8">
        <v>43677</v>
      </c>
      <c r="B34" s="28">
        <v>272169.28999999998</v>
      </c>
      <c r="C34" s="10" t="s">
        <v>94</v>
      </c>
      <c r="D34" s="10" t="s">
        <v>93</v>
      </c>
    </row>
    <row r="35" spans="1:6" ht="42" x14ac:dyDescent="0.35">
      <c r="A35" s="8">
        <v>43677</v>
      </c>
      <c r="B35" s="9">
        <v>199630</v>
      </c>
      <c r="C35" s="10" t="s">
        <v>92</v>
      </c>
      <c r="D35" s="10" t="s">
        <v>91</v>
      </c>
    </row>
    <row r="36" spans="1:6" ht="28" x14ac:dyDescent="0.35">
      <c r="A36" s="8">
        <v>43677</v>
      </c>
      <c r="B36" s="9">
        <v>676540.8</v>
      </c>
      <c r="C36" s="10" t="s">
        <v>81</v>
      </c>
      <c r="D36" s="10" t="s">
        <v>80</v>
      </c>
    </row>
    <row r="37" spans="1:6" x14ac:dyDescent="0.35">
      <c r="A37" s="11" t="s">
        <v>5</v>
      </c>
      <c r="B37" s="12">
        <f>SUM(B4:B36)</f>
        <v>12600689.43</v>
      </c>
      <c r="C37" s="12"/>
      <c r="D37" s="12"/>
    </row>
    <row r="38" spans="1:6" x14ac:dyDescent="0.35">
      <c r="A38" s="44" t="s">
        <v>8</v>
      </c>
      <c r="B38" s="45"/>
      <c r="C38" s="45"/>
      <c r="D38" s="46"/>
    </row>
    <row r="39" spans="1:6" x14ac:dyDescent="0.35">
      <c r="A39" s="8">
        <v>43669</v>
      </c>
      <c r="B39" s="9">
        <v>182000</v>
      </c>
      <c r="C39" s="10" t="s">
        <v>75</v>
      </c>
      <c r="D39" s="10" t="s">
        <v>74</v>
      </c>
    </row>
    <row r="40" spans="1:6" x14ac:dyDescent="0.35">
      <c r="A40" s="11" t="s">
        <v>5</v>
      </c>
      <c r="B40" s="12">
        <f>SUM(B39:B39)</f>
        <v>182000</v>
      </c>
      <c r="C40" s="34"/>
      <c r="D40" s="35"/>
      <c r="E40" s="19"/>
      <c r="F40" s="19"/>
    </row>
    <row r="41" spans="1:6" x14ac:dyDescent="0.35">
      <c r="A41" s="44" t="s">
        <v>10</v>
      </c>
      <c r="B41" s="45"/>
      <c r="C41" s="45"/>
      <c r="D41" s="46"/>
    </row>
    <row r="42" spans="1:6" x14ac:dyDescent="0.35">
      <c r="A42" s="8">
        <v>43654</v>
      </c>
      <c r="B42" s="9">
        <v>50486.559999999998</v>
      </c>
      <c r="C42" s="10" t="s">
        <v>57</v>
      </c>
      <c r="D42" s="10" t="s">
        <v>58</v>
      </c>
      <c r="E42" s="18"/>
    </row>
    <row r="43" spans="1:6" ht="28" x14ac:dyDescent="0.35">
      <c r="A43" s="8">
        <v>43665</v>
      </c>
      <c r="B43" s="9">
        <v>31373</v>
      </c>
      <c r="C43" s="10" t="s">
        <v>77</v>
      </c>
      <c r="D43" s="10" t="s">
        <v>76</v>
      </c>
      <c r="E43" s="30"/>
      <c r="F43" s="19"/>
    </row>
    <row r="44" spans="1:6" x14ac:dyDescent="0.35">
      <c r="A44" s="8">
        <v>43669</v>
      </c>
      <c r="B44" s="9">
        <v>41338</v>
      </c>
      <c r="C44" s="10" t="s">
        <v>87</v>
      </c>
      <c r="D44" s="10" t="s">
        <v>86</v>
      </c>
      <c r="E44" s="30"/>
      <c r="F44" s="19"/>
    </row>
    <row r="45" spans="1:6" x14ac:dyDescent="0.35">
      <c r="A45" s="8">
        <v>43670</v>
      </c>
      <c r="B45" s="9">
        <v>24215</v>
      </c>
      <c r="C45" s="10" t="s">
        <v>90</v>
      </c>
      <c r="D45" s="10" t="s">
        <v>89</v>
      </c>
    </row>
    <row r="46" spans="1:6" x14ac:dyDescent="0.35">
      <c r="A46" s="8">
        <v>43675</v>
      </c>
      <c r="B46" s="9">
        <v>17683</v>
      </c>
      <c r="C46" s="48" t="s">
        <v>96</v>
      </c>
      <c r="D46" s="49" t="s">
        <v>95</v>
      </c>
    </row>
    <row r="47" spans="1:6" ht="24" customHeight="1" x14ac:dyDescent="0.35">
      <c r="A47" s="11" t="s">
        <v>5</v>
      </c>
      <c r="B47" s="12">
        <f>SUM(B42:B46)</f>
        <v>165095.56</v>
      </c>
      <c r="C47" s="34"/>
      <c r="D47" s="35"/>
    </row>
    <row r="48" spans="1:6" ht="24" customHeight="1" x14ac:dyDescent="0.35">
      <c r="A48" s="44" t="s">
        <v>13</v>
      </c>
      <c r="B48" s="45"/>
      <c r="C48" s="45"/>
      <c r="D48" s="46"/>
    </row>
    <row r="49" spans="1:12" ht="24" customHeight="1" x14ac:dyDescent="0.35">
      <c r="A49" s="8">
        <v>43654</v>
      </c>
      <c r="B49" s="9">
        <v>292000</v>
      </c>
      <c r="C49" s="10" t="s">
        <v>45</v>
      </c>
      <c r="D49" s="10" t="s">
        <v>44</v>
      </c>
    </row>
    <row r="50" spans="1:12" ht="28" customHeight="1" x14ac:dyDescent="0.35">
      <c r="A50" s="8">
        <v>43661</v>
      </c>
      <c r="B50" s="9">
        <f>799092.9-10775.6</f>
        <v>788317.3</v>
      </c>
      <c r="C50" s="10" t="s">
        <v>66</v>
      </c>
      <c r="D50" s="10" t="s">
        <v>65</v>
      </c>
    </row>
    <row r="51" spans="1:12" ht="24" customHeight="1" x14ac:dyDescent="0.35">
      <c r="A51" s="11" t="s">
        <v>5</v>
      </c>
      <c r="B51" s="12">
        <f>SUM(B49:B50)</f>
        <v>1080317.3</v>
      </c>
      <c r="C51" s="10"/>
      <c r="D51" s="10"/>
    </row>
    <row r="52" spans="1:12" ht="21" customHeight="1" x14ac:dyDescent="0.35">
      <c r="A52" s="44" t="s">
        <v>7</v>
      </c>
      <c r="B52" s="45"/>
      <c r="C52" s="45"/>
      <c r="D52" s="46"/>
    </row>
    <row r="53" spans="1:12" ht="21.75" customHeight="1" x14ac:dyDescent="0.35">
      <c r="A53" s="15">
        <v>43676</v>
      </c>
      <c r="B53" s="32">
        <v>624419.12</v>
      </c>
      <c r="C53" s="33"/>
      <c r="D53" s="33"/>
    </row>
    <row r="54" spans="1:12" ht="21" customHeight="1" x14ac:dyDescent="0.35">
      <c r="A54" s="31" t="s">
        <v>6</v>
      </c>
      <c r="B54" s="17">
        <f>B37+B40+B47+B51+B53</f>
        <v>14652521.41</v>
      </c>
      <c r="C54" s="14"/>
      <c r="D54" s="14"/>
    </row>
    <row r="55" spans="1:12" ht="21" customHeight="1" x14ac:dyDescent="0.35"/>
    <row r="56" spans="1:12" ht="21" customHeight="1" x14ac:dyDescent="0.35">
      <c r="B56" s="19"/>
    </row>
    <row r="57" spans="1:12" ht="35.25" customHeight="1" x14ac:dyDescent="0.35"/>
    <row r="58" spans="1:12" ht="33.75" customHeight="1" x14ac:dyDescent="0.35"/>
    <row r="59" spans="1:12" ht="31.5" customHeight="1" x14ac:dyDescent="0.35"/>
    <row r="60" spans="1:12" ht="31.5" customHeight="1" x14ac:dyDescent="0.35"/>
    <row r="61" spans="1:12" ht="26.5" customHeight="1" x14ac:dyDescent="0.35"/>
    <row r="62" spans="1:12" ht="21" customHeight="1" x14ac:dyDescent="0.35"/>
    <row r="63" spans="1:12" ht="21" customHeight="1" x14ac:dyDescent="0.35"/>
    <row r="64" spans="1:12" ht="15" customHeight="1" x14ac:dyDescent="0.35">
      <c r="E64" s="36"/>
      <c r="F64" s="36"/>
      <c r="G64" s="36"/>
      <c r="H64" s="36"/>
      <c r="I64" s="36"/>
      <c r="J64" s="36"/>
      <c r="K64" s="36"/>
      <c r="L64" s="36"/>
    </row>
    <row r="65" spans="5:12" ht="15" customHeight="1" x14ac:dyDescent="0.35">
      <c r="E65" s="21"/>
      <c r="F65" s="21"/>
      <c r="G65" s="21"/>
      <c r="H65" s="21"/>
      <c r="I65" s="21"/>
      <c r="J65" s="21"/>
      <c r="K65" s="21"/>
      <c r="L65" s="21"/>
    </row>
    <row r="66" spans="5:12" ht="15" customHeight="1" x14ac:dyDescent="0.35">
      <c r="E66" s="21"/>
      <c r="F66" s="21"/>
      <c r="G66" s="21"/>
      <c r="H66" s="21"/>
      <c r="I66" s="21"/>
      <c r="J66" s="21"/>
      <c r="K66" s="21"/>
      <c r="L66" s="21"/>
    </row>
    <row r="68" spans="5:12" x14ac:dyDescent="0.35">
      <c r="E68" s="18"/>
      <c r="F68" s="18"/>
      <c r="G68" s="18"/>
      <c r="H68" s="18"/>
    </row>
    <row r="69" spans="5:12" x14ac:dyDescent="0.35">
      <c r="E69" s="18"/>
      <c r="F69" s="18"/>
      <c r="G69" s="18"/>
      <c r="H69" s="18"/>
    </row>
    <row r="70" spans="5:12" x14ac:dyDescent="0.35">
      <c r="E70" s="18"/>
      <c r="F70" s="18"/>
      <c r="G70" s="18"/>
      <c r="H70" s="18"/>
      <c r="L70" s="6" t="s">
        <v>9</v>
      </c>
    </row>
  </sheetData>
  <mergeCells count="8">
    <mergeCell ref="I64:L64"/>
    <mergeCell ref="C1:D1"/>
    <mergeCell ref="A52:D52"/>
    <mergeCell ref="A3:D3"/>
    <mergeCell ref="E64:H64"/>
    <mergeCell ref="A38:D38"/>
    <mergeCell ref="A41:D41"/>
    <mergeCell ref="A48:D4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8" sqref="B8"/>
    </sheetView>
  </sheetViews>
  <sheetFormatPr defaultRowHeight="14.5" x14ac:dyDescent="0.35"/>
  <cols>
    <col min="1" max="1" width="22.453125" customWidth="1"/>
    <col min="2" max="2" width="36.26953125" customWidth="1"/>
    <col min="3" max="3" width="47.81640625" customWidth="1"/>
    <col min="4" max="4" width="34.26953125" customWidth="1"/>
  </cols>
  <sheetData>
    <row r="1" spans="1:4" ht="118.5" customHeight="1" x14ac:dyDescent="0.5">
      <c r="A1" s="38"/>
      <c r="B1" s="38"/>
      <c r="C1" s="39" t="s">
        <v>20</v>
      </c>
      <c r="D1" s="40"/>
    </row>
    <row r="2" spans="1:4" ht="15.5" x14ac:dyDescent="0.3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35">
      <c r="A3" s="41" t="s">
        <v>11</v>
      </c>
      <c r="B3" s="41"/>
      <c r="C3" s="41"/>
      <c r="D3" s="41"/>
    </row>
    <row r="4" spans="1:4" ht="47.5" customHeight="1" x14ac:dyDescent="0.35">
      <c r="A4" s="8">
        <v>43639</v>
      </c>
      <c r="B4" s="9">
        <v>13500</v>
      </c>
      <c r="C4" s="10" t="s">
        <v>98</v>
      </c>
      <c r="D4" s="10" t="s">
        <v>99</v>
      </c>
    </row>
    <row r="5" spans="1:4" ht="16.5" customHeight="1" x14ac:dyDescent="0.35">
      <c r="A5" s="11" t="s">
        <v>5</v>
      </c>
      <c r="B5" s="13">
        <f>SUM(B4:B4)</f>
        <v>13500</v>
      </c>
      <c r="C5" s="10"/>
      <c r="D5" s="10"/>
    </row>
    <row r="6" spans="1:4" x14ac:dyDescent="0.35">
      <c r="A6" s="37" t="s">
        <v>7</v>
      </c>
      <c r="B6" s="37"/>
      <c r="C6" s="37"/>
      <c r="D6" s="37"/>
    </row>
    <row r="7" spans="1:4" x14ac:dyDescent="0.35">
      <c r="A7" s="15">
        <v>43676</v>
      </c>
      <c r="B7" s="13">
        <v>26855.439999999999</v>
      </c>
      <c r="C7" s="22"/>
      <c r="D7" s="22"/>
    </row>
    <row r="8" spans="1:4" x14ac:dyDescent="0.35">
      <c r="A8" s="16" t="s">
        <v>6</v>
      </c>
      <c r="B8" s="17">
        <f>B5+B7</f>
        <v>40355.440000000002</v>
      </c>
      <c r="C8" s="14"/>
      <c r="D8" s="14"/>
    </row>
  </sheetData>
  <mergeCells count="4">
    <mergeCell ref="A1:B1"/>
    <mergeCell ref="C1:D1"/>
    <mergeCell ref="A6:D6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7" workbookViewId="0">
      <selection activeCell="B12" sqref="B12"/>
    </sheetView>
  </sheetViews>
  <sheetFormatPr defaultRowHeight="14.5" x14ac:dyDescent="0.35"/>
  <cols>
    <col min="1" max="1" width="20" customWidth="1"/>
    <col min="2" max="2" width="29.453125" customWidth="1"/>
    <col min="3" max="3" width="43" customWidth="1"/>
    <col min="4" max="4" width="37.54296875" customWidth="1"/>
  </cols>
  <sheetData>
    <row r="1" spans="1:4" ht="115.5" customHeight="1" x14ac:dyDescent="0.5">
      <c r="A1" s="38"/>
      <c r="B1" s="38"/>
      <c r="C1" s="39" t="s">
        <v>21</v>
      </c>
      <c r="D1" s="40"/>
    </row>
    <row r="2" spans="1:4" ht="15.5" x14ac:dyDescent="0.3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35">
      <c r="A3" s="37" t="s">
        <v>12</v>
      </c>
      <c r="B3" s="37"/>
      <c r="C3" s="37"/>
      <c r="D3" s="37"/>
    </row>
    <row r="4" spans="1:4" ht="28" x14ac:dyDescent="0.35">
      <c r="A4" s="8">
        <v>43648</v>
      </c>
      <c r="B4" s="9">
        <v>5275</v>
      </c>
      <c r="C4" s="10" t="s">
        <v>100</v>
      </c>
      <c r="D4" s="10" t="s">
        <v>101</v>
      </c>
    </row>
    <row r="5" spans="1:4" x14ac:dyDescent="0.35">
      <c r="A5" s="8">
        <v>43655</v>
      </c>
      <c r="B5" s="9">
        <v>2046</v>
      </c>
      <c r="C5" s="10" t="s">
        <v>103</v>
      </c>
      <c r="D5" s="10" t="s">
        <v>102</v>
      </c>
    </row>
    <row r="6" spans="1:4" ht="28" x14ac:dyDescent="0.35">
      <c r="A6" s="8">
        <v>43655</v>
      </c>
      <c r="B6" s="9">
        <v>6466</v>
      </c>
      <c r="C6" s="10" t="s">
        <v>105</v>
      </c>
      <c r="D6" s="10" t="s">
        <v>104</v>
      </c>
    </row>
    <row r="7" spans="1:4" ht="28" x14ac:dyDescent="0.35">
      <c r="A7" s="8">
        <v>43655</v>
      </c>
      <c r="B7" s="9">
        <v>1004</v>
      </c>
      <c r="C7" s="10" t="s">
        <v>106</v>
      </c>
      <c r="D7" s="10" t="s">
        <v>107</v>
      </c>
    </row>
    <row r="8" spans="1:4" x14ac:dyDescent="0.35">
      <c r="A8" s="8">
        <v>43669</v>
      </c>
      <c r="B8" s="9">
        <v>1270</v>
      </c>
      <c r="C8" s="10" t="s">
        <v>108</v>
      </c>
      <c r="D8" s="10" t="s">
        <v>101</v>
      </c>
    </row>
    <row r="9" spans="1:4" x14ac:dyDescent="0.35">
      <c r="A9" s="8">
        <v>43669</v>
      </c>
      <c r="B9" s="9">
        <v>13434.9</v>
      </c>
      <c r="C9" s="10" t="s">
        <v>16</v>
      </c>
      <c r="D9" s="10" t="s">
        <v>18</v>
      </c>
    </row>
    <row r="10" spans="1:4" ht="15.5" x14ac:dyDescent="0.35">
      <c r="A10" s="24" t="s">
        <v>5</v>
      </c>
      <c r="B10" s="13">
        <f>SUM(B4:B9)</f>
        <v>29495.9</v>
      </c>
      <c r="C10" s="7"/>
      <c r="D10" s="7"/>
    </row>
    <row r="11" spans="1:4" x14ac:dyDescent="0.35">
      <c r="A11" s="41" t="s">
        <v>7</v>
      </c>
      <c r="B11" s="41"/>
      <c r="C11" s="41"/>
      <c r="D11" s="41"/>
    </row>
    <row r="12" spans="1:4" x14ac:dyDescent="0.35">
      <c r="A12" s="3">
        <v>43676</v>
      </c>
      <c r="B12" s="23">
        <v>197037.51</v>
      </c>
      <c r="C12" s="2"/>
      <c r="D12" s="2"/>
    </row>
    <row r="13" spans="1:4" x14ac:dyDescent="0.35">
      <c r="A13" s="5" t="s">
        <v>6</v>
      </c>
      <c r="B13" s="4">
        <f>B10+B12</f>
        <v>226533.41</v>
      </c>
      <c r="C13" s="2"/>
      <c r="D13" s="2"/>
    </row>
    <row r="16" spans="1:4" x14ac:dyDescent="0.35">
      <c r="B16" s="27"/>
    </row>
    <row r="60" spans="1:1" x14ac:dyDescent="0.35">
      <c r="A60" t="s">
        <v>9</v>
      </c>
    </row>
  </sheetData>
  <mergeCells count="4">
    <mergeCell ref="A11:D11"/>
    <mergeCell ref="A1:B1"/>
    <mergeCell ref="C1:D1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A5" sqref="A5"/>
    </sheetView>
  </sheetViews>
  <sheetFormatPr defaultRowHeight="14.5" x14ac:dyDescent="0.35"/>
  <cols>
    <col min="1" max="1" width="21" customWidth="1"/>
    <col min="2" max="2" width="20.54296875" customWidth="1"/>
    <col min="3" max="3" width="27.54296875" customWidth="1"/>
    <col min="4" max="4" width="59.1796875" customWidth="1"/>
  </cols>
  <sheetData>
    <row r="1" spans="1:4" ht="99.75" customHeight="1" x14ac:dyDescent="0.5">
      <c r="A1" s="38"/>
      <c r="B1" s="38"/>
      <c r="C1" s="42" t="s">
        <v>22</v>
      </c>
      <c r="D1" s="43"/>
    </row>
    <row r="2" spans="1:4" ht="15.5" x14ac:dyDescent="0.3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35">
      <c r="A3" s="41" t="s">
        <v>7</v>
      </c>
      <c r="B3" s="41"/>
      <c r="C3" s="41" t="s">
        <v>7</v>
      </c>
      <c r="D3" s="41"/>
    </row>
    <row r="4" spans="1:4" x14ac:dyDescent="0.35">
      <c r="A4" s="8">
        <v>43676</v>
      </c>
      <c r="B4" s="25">
        <v>307383.45</v>
      </c>
      <c r="C4" s="14"/>
      <c r="D4" s="2"/>
    </row>
    <row r="5" spans="1:4" x14ac:dyDescent="0.35">
      <c r="A5" s="5" t="s">
        <v>6</v>
      </c>
      <c r="B5" s="29">
        <f>B4</f>
        <v>307383.45</v>
      </c>
      <c r="C5" s="2"/>
      <c r="D5" s="2"/>
    </row>
  </sheetData>
  <mergeCells count="3">
    <mergeCell ref="A1:B1"/>
    <mergeCell ref="C1:D1"/>
    <mergeCell ref="A3:D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B3" sqref="B3"/>
    </sheetView>
  </sheetViews>
  <sheetFormatPr defaultRowHeight="14.5" x14ac:dyDescent="0.35"/>
  <cols>
    <col min="1" max="1" width="20.54296875" customWidth="1"/>
    <col min="2" max="2" width="16.26953125" customWidth="1"/>
    <col min="3" max="3" width="38.81640625" customWidth="1"/>
    <col min="4" max="4" width="28.7265625" customWidth="1"/>
  </cols>
  <sheetData>
    <row r="1" spans="1:4" ht="96.75" customHeight="1" x14ac:dyDescent="0.5">
      <c r="C1" s="42" t="s">
        <v>23</v>
      </c>
      <c r="D1" s="43"/>
    </row>
    <row r="2" spans="1:4" ht="15.5" x14ac:dyDescent="0.35">
      <c r="A2" s="1" t="s">
        <v>0</v>
      </c>
      <c r="B2" s="1" t="s">
        <v>1</v>
      </c>
      <c r="C2" s="1" t="s">
        <v>2</v>
      </c>
      <c r="D2" s="1" t="s">
        <v>4</v>
      </c>
    </row>
    <row r="3" spans="1:4" ht="15.5" x14ac:dyDescent="0.35">
      <c r="A3" s="26">
        <v>43676</v>
      </c>
      <c r="B3" s="25">
        <v>49348.25</v>
      </c>
      <c r="C3" s="20" t="s">
        <v>7</v>
      </c>
      <c r="D3" s="7"/>
    </row>
    <row r="4" spans="1:4" x14ac:dyDescent="0.35">
      <c r="A4" s="5" t="s">
        <v>6</v>
      </c>
      <c r="B4" s="4">
        <f>SUM(B3:B3)</f>
        <v>49348.25</v>
      </c>
      <c r="C4" s="2"/>
      <c r="D4" s="2"/>
    </row>
  </sheetData>
  <mergeCells count="1">
    <mergeCell ref="C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Катя</cp:lastModifiedBy>
  <dcterms:created xsi:type="dcterms:W3CDTF">2018-02-06T16:39:26Z</dcterms:created>
  <dcterms:modified xsi:type="dcterms:W3CDTF">2019-08-19T16:49:15Z</dcterms:modified>
</cp:coreProperties>
</file>