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 activeTab="6"/>
  </bookViews>
  <sheets>
    <sheet name="Адресная помощь" sheetId="1" r:id="rId1"/>
    <sheet name="Лист2" sheetId="2" state="hidden" r:id="rId2"/>
    <sheet name="Лист3" sheetId="3" state="hidden" r:id="rId3"/>
    <sheet name="Системная помощь" sheetId="4" r:id="rId4"/>
    <sheet name="Коробка храбрости" sheetId="5" r:id="rId5"/>
    <sheet name="Помощь семьям " sheetId="6" r:id="rId6"/>
    <sheet name="Уроки доброты" sheetId="7" r:id="rId7"/>
  </sheets>
  <calcPr calcId="124519" refMode="R1C1"/>
</workbook>
</file>

<file path=xl/calcChain.xml><?xml version="1.0" encoding="utf-8"?>
<calcChain xmlns="http://schemas.openxmlformats.org/spreadsheetml/2006/main">
  <c r="B25" i="1"/>
  <c r="B46" s="1"/>
  <c r="B42" l="1"/>
  <c r="B29" l="1"/>
  <c r="B33"/>
  <c r="B11" i="5"/>
  <c r="B5"/>
  <c r="B5" i="4"/>
  <c r="B4" i="7"/>
  <c r="B8" i="5" l="1"/>
  <c r="B45" i="1" l="1"/>
  <c r="B5" i="6" l="1"/>
</calcChain>
</file>

<file path=xl/sharedStrings.xml><?xml version="1.0" encoding="utf-8"?>
<sst xmlns="http://schemas.openxmlformats.org/spreadsheetml/2006/main" count="117" uniqueCount="80">
  <si>
    <t>Дата платежа</t>
  </si>
  <si>
    <t>Сумма, руб.</t>
  </si>
  <si>
    <t>Назначение платежа</t>
  </si>
  <si>
    <t>Оплата медицинских услуг</t>
  </si>
  <si>
    <t>Благополучатель</t>
  </si>
  <si>
    <t>Оплата проезда до места лечения и обратно, проживания на время лечения</t>
  </si>
  <si>
    <t>Итого:</t>
  </si>
  <si>
    <t>Всего по программе</t>
  </si>
  <si>
    <t>Программные расходы</t>
  </si>
  <si>
    <t>Оплата баннеров, наклеек, афиш</t>
  </si>
  <si>
    <t>Оплата курса реабилитации в МЦ «Сакура», г. Челябинск.</t>
  </si>
  <si>
    <t>Матовникова Валерия</t>
  </si>
  <si>
    <t>Оплата медицинского оборудования и ТСР</t>
  </si>
  <si>
    <t>Оплата курса реабилитации в РЦ "Родник", г. Санкт-Петербург</t>
  </si>
  <si>
    <t xml:space="preserve"> Программа «Адресная помощь» – июль 2018</t>
  </si>
  <si>
    <t xml:space="preserve"> Программа «Системная помощь» – июль 2018</t>
  </si>
  <si>
    <t xml:space="preserve"> Программа «Коробка храбрости» – июль 2018</t>
  </si>
  <si>
    <t xml:space="preserve"> Программа «Помощь семьям с тяжелобольными детьми» – июль 2018</t>
  </si>
  <si>
    <t>Витюхов Данила</t>
  </si>
  <si>
    <t>Оплата курса операции для снятия спастики в Hospital Universitari General de Catalunya (Испания).</t>
  </si>
  <si>
    <t>Семакова Вера</t>
  </si>
  <si>
    <t>Оплата обследования в Hospital Universitari General de Catalunya (Испания).</t>
  </si>
  <si>
    <t>Оплата авиабилетов Москва-Барселона-Москва для мамы и ребенка</t>
  </si>
  <si>
    <t>Абдуллаева Камилла</t>
  </si>
  <si>
    <t>Оплата авиабилетов Мюнхен-Москва-Махачкала для возвращения с места лечения</t>
  </si>
  <si>
    <t>Мясоедова Ангелина</t>
  </si>
  <si>
    <t xml:space="preserve">Авагжанян Левон </t>
  </si>
  <si>
    <t>Якимович Станислава</t>
  </si>
  <si>
    <t>Оплата курс реабилитации в АНО "ДОЦ РК "Сделай шаг" , Домодедово</t>
  </si>
  <si>
    <t>Благодарный Максим</t>
  </si>
  <si>
    <t xml:space="preserve">Оплата авиабилетов Тараз-Москва-Тараз </t>
  </si>
  <si>
    <t>Оплата обследования в ИДВНЭ им. Святителя Луки, г. Москва</t>
  </si>
  <si>
    <t xml:space="preserve">Полозова Ксения </t>
  </si>
  <si>
    <t>Оплата курса реабилитации в МЦ Neuron, Польша</t>
  </si>
  <si>
    <t xml:space="preserve">Дохно Лев </t>
  </si>
  <si>
    <t>Олата курса реабилитации в центре интенсивной реабилитации "Олинек", Польша</t>
  </si>
  <si>
    <t>Семенчук Степан</t>
  </si>
  <si>
    <t>Бородай Маргарита</t>
  </si>
  <si>
    <t>Оплата курса интенсивной реабилитации в санатории "Каменный" (Чехия).</t>
  </si>
  <si>
    <t>Оплата курса реабилитации в санатории "Каменный" г. Теплице, Чехия</t>
  </si>
  <si>
    <t>Бикчурин Артем</t>
  </si>
  <si>
    <t>Оплата курса нейрореабилитации в Институте Гуттманна (Испания).</t>
  </si>
  <si>
    <t>Ширяева Ирина</t>
  </si>
  <si>
    <t>Оплата операции на ноги по методу Ульзибата в Институте Клинической Реабилитологии, г.Тула</t>
  </si>
  <si>
    <t>Опара Виктория</t>
  </si>
  <si>
    <t>Дверницкий Александр</t>
  </si>
  <si>
    <t>Оплата введения кетогенной диеты в Медицинском центре «Мидеал» г. Тольятти</t>
  </si>
  <si>
    <t xml:space="preserve">Ахметшина Гузель </t>
  </si>
  <si>
    <t>Оплата операции по удалению метастазов в клинике ЕМС, г. Москва.</t>
  </si>
  <si>
    <t>Задкова Есения</t>
  </si>
  <si>
    <t>Оплата курса реабилитации в ДРЦ «Под крылом», г. Химки</t>
  </si>
  <si>
    <t xml:space="preserve">Зиннатуллин Эмир </t>
  </si>
  <si>
    <t>Оплата специального питания (фрезубина)</t>
  </si>
  <si>
    <t>Емельянов Егор</t>
  </si>
  <si>
    <t xml:space="preserve">Закирова Салима </t>
  </si>
  <si>
    <t>Оплата нейрохирургической операции по устранению фиксации спинного мозга в клинике Ассута (Тель-Авив, Израиль)</t>
  </si>
  <si>
    <t xml:space="preserve">Исубилаев Хамурад </t>
  </si>
  <si>
    <t>Оплата беговой дорожки, тренажера</t>
  </si>
  <si>
    <t>Оплата авиабилетов Краснодар-Москва</t>
  </si>
  <si>
    <t>Светличный Эрнест</t>
  </si>
  <si>
    <t>Оплата ларингоскопии в клинике Ихилов (Тель-Авив, Израиль)</t>
  </si>
  <si>
    <t>Овсянников Тимофей</t>
  </si>
  <si>
    <t>Оплата авиабилетов Санкт-Петербург-Рим-Санкт-Петербург</t>
  </si>
  <si>
    <t>Кадырова Елена</t>
  </si>
  <si>
    <t>Оплата вертибропластики в Краевой клинической больнице города Ставрополя</t>
  </si>
  <si>
    <t xml:space="preserve">Турдизода Бехзод </t>
  </si>
  <si>
    <t>Оплата курса реабилитации  в НИИ ЛОР , Санкт-Петербург</t>
  </si>
  <si>
    <t xml:space="preserve"> Программа «Уроки доброты» – июль 2018</t>
  </si>
  <si>
    <t>Печать, монтаж и доставка фотографий для проекта "Невидимые"</t>
  </si>
  <si>
    <t>Оплата игрушек</t>
  </si>
  <si>
    <t>Отеление г.Санкт-Петербург</t>
  </si>
  <si>
    <t>Изготовление баннера</t>
  </si>
  <si>
    <t>Отделение г. Ульяновск</t>
  </si>
  <si>
    <t>Оплата медицинских препаратов и медицинских расходных материалов</t>
  </si>
  <si>
    <t>Оплата кислор. концентратора, УФ облучателя, пульсоксиметра, ингалятора.</t>
  </si>
  <si>
    <t>Оплата мед. расходных материалов</t>
  </si>
  <si>
    <t>Оплата курса реабилитации в РЦ Olinek (Польша)</t>
  </si>
  <si>
    <t>Бердниковы Анастасия и Севастьяна</t>
  </si>
  <si>
    <t>Оплата проживания во время реабилитации</t>
  </si>
  <si>
    <t>Оплата билетов Казань-Москва-Варшава-Казань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</si>
</sst>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rgb="FF00B0F0"/>
      <name val="Cambria"/>
      <family val="1"/>
      <charset val="204"/>
      <scheme val="major"/>
    </font>
    <font>
      <b/>
      <sz val="16"/>
      <color rgb="FF00B0F0"/>
      <name val="Cambria"/>
      <family val="1"/>
      <charset val="204"/>
      <scheme val="major"/>
    </font>
    <font>
      <sz val="16"/>
      <color theme="1"/>
      <name val="Calibri"/>
      <family val="2"/>
      <charset val="204"/>
      <scheme val="minor"/>
    </font>
    <font>
      <b/>
      <sz val="11"/>
      <color rgb="FF0070C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F9E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0" fillId="0" borderId="1" xfId="0" applyBorder="1"/>
    <xf numFmtId="14" fontId="9" fillId="3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10" fillId="0" borderId="1" xfId="0" applyNumberFormat="1" applyFont="1" applyBorder="1" applyAlignment="1">
      <alignment horizontal="right" vertical="top" wrapText="1"/>
    </xf>
    <xf numFmtId="14" fontId="11" fillId="0" borderId="1" xfId="0" applyNumberFormat="1" applyFont="1" applyBorder="1"/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/>
    <xf numFmtId="4" fontId="7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7" fillId="4" borderId="4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14" fontId="2" fillId="0" borderId="6" xfId="0" applyNumberFormat="1" applyFont="1" applyBorder="1"/>
    <xf numFmtId="14" fontId="2" fillId="0" borderId="7" xfId="0" applyNumberFormat="1" applyFont="1" applyBorder="1"/>
    <xf numFmtId="4" fontId="11" fillId="0" borderId="6" xfId="0" applyNumberFormat="1" applyFont="1" applyFill="1" applyBorder="1" applyAlignment="1">
      <alignment horizontal="right" vertical="center"/>
    </xf>
    <xf numFmtId="14" fontId="9" fillId="3" borderId="1" xfId="0" applyNumberFormat="1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1171574</xdr:colOff>
      <xdr:row>0</xdr:row>
      <xdr:rowOff>1257301</xdr:rowOff>
    </xdr:to>
    <xdr:pic>
      <xdr:nvPicPr>
        <xdr:cNvPr id="3" name="Рисунок 2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050"/>
          <a:ext cx="2514599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1123949</xdr:colOff>
      <xdr:row>0</xdr:row>
      <xdr:rowOff>1257301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0"/>
          <a:ext cx="2514599" cy="12573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1675429</xdr:colOff>
      <xdr:row>0</xdr:row>
      <xdr:rowOff>1314450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3008929" cy="1266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0</xdr:rowOff>
    </xdr:from>
    <xdr:to>
      <xdr:col>1</xdr:col>
      <xdr:colOff>1095374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4" y="0"/>
          <a:ext cx="2390775" cy="1104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1019175</xdr:colOff>
      <xdr:row>0</xdr:row>
      <xdr:rowOff>1104900</xdr:rowOff>
    </xdr:to>
    <xdr:pic>
      <xdr:nvPicPr>
        <xdr:cNvPr id="2" name="Рисунок 1" descr="логотип клуб дорбряков синии для отчета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opLeftCell="A34" workbookViewId="0">
      <selection activeCell="B14" sqref="B14"/>
    </sheetView>
  </sheetViews>
  <sheetFormatPr defaultRowHeight="15"/>
  <cols>
    <col min="1" max="1" width="20.140625" customWidth="1"/>
    <col min="2" max="2" width="22.42578125" customWidth="1"/>
    <col min="3" max="3" width="47" customWidth="1"/>
    <col min="4" max="4" width="34" customWidth="1"/>
  </cols>
  <sheetData>
    <row r="1" spans="1:4" ht="104.25" customHeight="1">
      <c r="C1" s="34" t="s">
        <v>14</v>
      </c>
      <c r="D1" s="3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7" t="s">
        <v>3</v>
      </c>
      <c r="B3" s="37"/>
      <c r="C3" s="37"/>
      <c r="D3" s="37"/>
    </row>
    <row r="4" spans="1:4" ht="28.5">
      <c r="A4" s="17">
        <v>43283</v>
      </c>
      <c r="B4" s="15">
        <v>430144.51</v>
      </c>
      <c r="C4" s="13" t="s">
        <v>76</v>
      </c>
      <c r="D4" s="13" t="s">
        <v>77</v>
      </c>
    </row>
    <row r="5" spans="1:4" ht="28.5">
      <c r="A5" s="17">
        <v>43284</v>
      </c>
      <c r="B5" s="15">
        <v>702446.92</v>
      </c>
      <c r="C5" s="13" t="s">
        <v>21</v>
      </c>
      <c r="D5" s="14" t="s">
        <v>20</v>
      </c>
    </row>
    <row r="6" spans="1:4" ht="28.5">
      <c r="A6" s="17">
        <v>43284</v>
      </c>
      <c r="B6" s="15">
        <v>279225</v>
      </c>
      <c r="C6" s="13" t="s">
        <v>13</v>
      </c>
      <c r="D6" s="14" t="s">
        <v>25</v>
      </c>
    </row>
    <row r="7" spans="1:4" ht="28.5">
      <c r="A7" s="17">
        <v>43284</v>
      </c>
      <c r="B7" s="24">
        <v>358905</v>
      </c>
      <c r="C7" s="13" t="s">
        <v>13</v>
      </c>
      <c r="D7" s="14" t="s">
        <v>26</v>
      </c>
    </row>
    <row r="8" spans="1:4" ht="28.5">
      <c r="A8" s="17">
        <v>43284</v>
      </c>
      <c r="B8" s="24">
        <v>294000</v>
      </c>
      <c r="C8" s="25" t="s">
        <v>28</v>
      </c>
      <c r="D8" s="26" t="s">
        <v>27</v>
      </c>
    </row>
    <row r="9" spans="1:4" ht="28.5">
      <c r="A9" s="17">
        <v>43285</v>
      </c>
      <c r="B9" s="24">
        <v>27500</v>
      </c>
      <c r="C9" s="25" t="s">
        <v>31</v>
      </c>
      <c r="D9" s="26" t="s">
        <v>29</v>
      </c>
    </row>
    <row r="10" spans="1:4" ht="28.5">
      <c r="A10" s="17">
        <v>43286</v>
      </c>
      <c r="B10" s="15">
        <v>286330</v>
      </c>
      <c r="C10" s="25" t="s">
        <v>33</v>
      </c>
      <c r="D10" s="14" t="s">
        <v>32</v>
      </c>
    </row>
    <row r="11" spans="1:4" ht="42.75">
      <c r="A11" s="17">
        <v>43286</v>
      </c>
      <c r="B11" s="24">
        <v>156794.31</v>
      </c>
      <c r="C11" s="25" t="s">
        <v>35</v>
      </c>
      <c r="D11" s="14" t="s">
        <v>34</v>
      </c>
    </row>
    <row r="12" spans="1:4" ht="44.25" customHeight="1">
      <c r="A12" s="17">
        <v>43287</v>
      </c>
      <c r="B12" s="15">
        <v>2753915.86</v>
      </c>
      <c r="C12" s="13" t="s">
        <v>19</v>
      </c>
      <c r="D12" s="14" t="s">
        <v>18</v>
      </c>
    </row>
    <row r="13" spans="1:4" ht="44.25" customHeight="1">
      <c r="A13" s="17">
        <v>43287</v>
      </c>
      <c r="B13" s="24">
        <v>304365.3</v>
      </c>
      <c r="C13" s="25" t="s">
        <v>39</v>
      </c>
      <c r="D13" s="26" t="s">
        <v>36</v>
      </c>
    </row>
    <row r="14" spans="1:4" ht="44.25" customHeight="1">
      <c r="A14" s="17">
        <v>43291</v>
      </c>
      <c r="B14" s="24">
        <v>367346.9</v>
      </c>
      <c r="C14" s="25" t="s">
        <v>38</v>
      </c>
      <c r="D14" s="26" t="s">
        <v>37</v>
      </c>
    </row>
    <row r="15" spans="1:4" ht="44.25" customHeight="1">
      <c r="A15" s="17">
        <v>43291</v>
      </c>
      <c r="B15" s="15">
        <v>35000</v>
      </c>
      <c r="C15" s="13" t="s">
        <v>43</v>
      </c>
      <c r="D15" s="14" t="s">
        <v>42</v>
      </c>
    </row>
    <row r="16" spans="1:4" ht="44.25" customHeight="1">
      <c r="A16" s="17">
        <v>43291</v>
      </c>
      <c r="B16" s="15">
        <v>233000</v>
      </c>
      <c r="C16" s="13" t="s">
        <v>10</v>
      </c>
      <c r="D16" s="14" t="s">
        <v>44</v>
      </c>
    </row>
    <row r="17" spans="1:4" ht="44.25" customHeight="1">
      <c r="A17" s="17">
        <v>43291</v>
      </c>
      <c r="B17" s="15">
        <v>150000</v>
      </c>
      <c r="C17" s="13" t="s">
        <v>46</v>
      </c>
      <c r="D17" s="14" t="s">
        <v>45</v>
      </c>
    </row>
    <row r="18" spans="1:4" ht="44.25" customHeight="1">
      <c r="A18" s="17">
        <v>43293</v>
      </c>
      <c r="B18" s="15">
        <v>999999.74</v>
      </c>
      <c r="C18" s="25" t="s">
        <v>48</v>
      </c>
      <c r="D18" s="13" t="s">
        <v>47</v>
      </c>
    </row>
    <row r="19" spans="1:4" ht="44.25" customHeight="1">
      <c r="A19" s="17">
        <v>43294</v>
      </c>
      <c r="B19" s="24">
        <v>100000</v>
      </c>
      <c r="C19" s="25" t="s">
        <v>50</v>
      </c>
      <c r="D19" s="26" t="s">
        <v>49</v>
      </c>
    </row>
    <row r="20" spans="1:4" ht="44.25" customHeight="1">
      <c r="A20" s="17">
        <v>43297</v>
      </c>
      <c r="B20" s="15">
        <v>645707.4</v>
      </c>
      <c r="C20" s="13" t="s">
        <v>41</v>
      </c>
      <c r="D20" s="14" t="s">
        <v>40</v>
      </c>
    </row>
    <row r="21" spans="1:4" ht="44.25" customHeight="1">
      <c r="A21" s="17">
        <v>43304</v>
      </c>
      <c r="B21" s="24">
        <v>1533426.39</v>
      </c>
      <c r="C21" s="25" t="s">
        <v>55</v>
      </c>
      <c r="D21" s="14" t="s">
        <v>54</v>
      </c>
    </row>
    <row r="22" spans="1:4" ht="44.25" customHeight="1">
      <c r="A22" s="17">
        <v>43304</v>
      </c>
      <c r="B22" s="15">
        <v>128890</v>
      </c>
      <c r="C22" s="13" t="s">
        <v>64</v>
      </c>
      <c r="D22" s="14" t="s">
        <v>63</v>
      </c>
    </row>
    <row r="23" spans="1:4" ht="44.25" customHeight="1">
      <c r="A23" s="17">
        <v>43308</v>
      </c>
      <c r="B23" s="15">
        <v>90350</v>
      </c>
      <c r="C23" s="13" t="s">
        <v>66</v>
      </c>
      <c r="D23" s="14" t="s">
        <v>65</v>
      </c>
    </row>
    <row r="24" spans="1:4" ht="44.25" customHeight="1">
      <c r="A24" s="17">
        <v>43311</v>
      </c>
      <c r="B24" s="15">
        <v>842904.85</v>
      </c>
      <c r="C24" s="13" t="s">
        <v>60</v>
      </c>
      <c r="D24" s="14" t="s">
        <v>59</v>
      </c>
    </row>
    <row r="25" spans="1:4" ht="21" customHeight="1">
      <c r="A25" s="7" t="s">
        <v>6</v>
      </c>
      <c r="B25" s="20">
        <f>SUM(B4:B24)</f>
        <v>10720252.18</v>
      </c>
      <c r="C25" s="2"/>
      <c r="D25" s="2"/>
    </row>
    <row r="26" spans="1:4" ht="21" customHeight="1">
      <c r="A26" s="41" t="s">
        <v>73</v>
      </c>
      <c r="B26" s="42"/>
      <c r="C26" s="42"/>
      <c r="D26" s="43"/>
    </row>
    <row r="27" spans="1:4" ht="21" customHeight="1">
      <c r="A27" s="17">
        <v>43293</v>
      </c>
      <c r="B27" s="24">
        <v>44770</v>
      </c>
      <c r="C27" s="13" t="s">
        <v>52</v>
      </c>
      <c r="D27" s="14" t="s">
        <v>51</v>
      </c>
    </row>
    <row r="28" spans="1:4" ht="21" customHeight="1">
      <c r="A28" s="17">
        <v>43294</v>
      </c>
      <c r="B28" s="24">
        <v>30852</v>
      </c>
      <c r="C28" s="29" t="s">
        <v>75</v>
      </c>
      <c r="D28" s="30" t="s">
        <v>53</v>
      </c>
    </row>
    <row r="29" spans="1:4" ht="21" customHeight="1">
      <c r="A29" s="7" t="s">
        <v>6</v>
      </c>
      <c r="B29" s="31">
        <f>SUM(B27:B28)</f>
        <v>75622</v>
      </c>
      <c r="C29" s="29"/>
      <c r="D29" s="30"/>
    </row>
    <row r="30" spans="1:4" ht="21" customHeight="1">
      <c r="A30" s="38" t="s">
        <v>12</v>
      </c>
      <c r="B30" s="39"/>
      <c r="C30" s="39"/>
      <c r="D30" s="40"/>
    </row>
    <row r="31" spans="1:4" ht="72" customHeight="1">
      <c r="A31" s="17">
        <v>43294</v>
      </c>
      <c r="B31" s="24">
        <v>46590</v>
      </c>
      <c r="C31" s="25" t="s">
        <v>74</v>
      </c>
      <c r="D31" s="14" t="s">
        <v>53</v>
      </c>
    </row>
    <row r="32" spans="1:4" ht="21" customHeight="1">
      <c r="A32" s="17">
        <v>43300</v>
      </c>
      <c r="B32" s="24">
        <v>41998</v>
      </c>
      <c r="C32" s="13" t="s">
        <v>57</v>
      </c>
      <c r="D32" s="14" t="s">
        <v>56</v>
      </c>
    </row>
    <row r="33" spans="1:12" ht="21" customHeight="1">
      <c r="A33" s="7" t="s">
        <v>6</v>
      </c>
      <c r="B33" s="20">
        <f>SUM(B31:B32)</f>
        <v>88588</v>
      </c>
      <c r="C33" s="22"/>
      <c r="D33" s="23"/>
    </row>
    <row r="34" spans="1:12" ht="24" customHeight="1">
      <c r="A34" s="36" t="s">
        <v>5</v>
      </c>
      <c r="B34" s="36"/>
      <c r="C34" s="36"/>
      <c r="D34" s="36"/>
    </row>
    <row r="35" spans="1:12" ht="30.75" customHeight="1">
      <c r="A35" s="17">
        <v>43282</v>
      </c>
      <c r="B35" s="19">
        <v>46040</v>
      </c>
      <c r="C35" s="13" t="s">
        <v>22</v>
      </c>
      <c r="D35" s="14" t="s">
        <v>20</v>
      </c>
    </row>
    <row r="36" spans="1:12" ht="30.75" customHeight="1">
      <c r="A36" s="17">
        <v>43282</v>
      </c>
      <c r="B36" s="19">
        <v>48760</v>
      </c>
      <c r="C36" s="13" t="s">
        <v>24</v>
      </c>
      <c r="D36" s="14" t="s">
        <v>23</v>
      </c>
    </row>
    <row r="37" spans="1:12" ht="30.75" customHeight="1">
      <c r="A37" s="17">
        <v>43283</v>
      </c>
      <c r="B37" s="19">
        <v>100181</v>
      </c>
      <c r="C37" s="13" t="s">
        <v>78</v>
      </c>
      <c r="D37" s="13" t="s">
        <v>77</v>
      </c>
    </row>
    <row r="38" spans="1:12" ht="53.25" customHeight="1">
      <c r="A38" s="17">
        <v>43284</v>
      </c>
      <c r="B38" s="19">
        <v>71935</v>
      </c>
      <c r="C38" s="13" t="s">
        <v>30</v>
      </c>
      <c r="D38" s="14" t="s">
        <v>29</v>
      </c>
    </row>
    <row r="39" spans="1:12" ht="53.25" customHeight="1">
      <c r="A39" s="17">
        <v>43300</v>
      </c>
      <c r="B39" s="19">
        <v>7696</v>
      </c>
      <c r="C39" s="13" t="s">
        <v>58</v>
      </c>
      <c r="D39" s="14" t="s">
        <v>11</v>
      </c>
    </row>
    <row r="40" spans="1:12" ht="53.25" customHeight="1">
      <c r="A40" s="17">
        <v>43305</v>
      </c>
      <c r="B40" s="19">
        <v>81194.399999999994</v>
      </c>
      <c r="C40" s="13" t="s">
        <v>79</v>
      </c>
      <c r="D40" s="13" t="s">
        <v>77</v>
      </c>
    </row>
    <row r="41" spans="1:12" ht="53.25" customHeight="1">
      <c r="A41" s="17">
        <v>43310</v>
      </c>
      <c r="B41" s="19">
        <v>45689</v>
      </c>
      <c r="C41" s="13" t="s">
        <v>62</v>
      </c>
      <c r="D41" s="14" t="s">
        <v>61</v>
      </c>
    </row>
    <row r="42" spans="1:12">
      <c r="A42" s="7" t="s">
        <v>6</v>
      </c>
      <c r="B42" s="8">
        <f>SUM(B35:B41)</f>
        <v>401495.4</v>
      </c>
      <c r="C42" s="3"/>
      <c r="D42" s="3"/>
    </row>
    <row r="43" spans="1:12" ht="15" customHeight="1">
      <c r="A43" s="36" t="s">
        <v>8</v>
      </c>
      <c r="B43" s="36"/>
      <c r="C43" s="36"/>
      <c r="D43" s="36"/>
      <c r="E43" s="33"/>
      <c r="F43" s="33"/>
      <c r="G43" s="33"/>
      <c r="H43" s="33"/>
      <c r="I43" s="33"/>
      <c r="J43" s="33"/>
      <c r="K43" s="33"/>
      <c r="L43" s="33"/>
    </row>
    <row r="44" spans="1:12" ht="15" customHeight="1">
      <c r="A44" s="4">
        <v>43312</v>
      </c>
      <c r="B44" s="8">
        <v>316388.99</v>
      </c>
      <c r="C44" s="10"/>
      <c r="D44" s="10"/>
      <c r="E44" s="12"/>
      <c r="F44" s="12"/>
      <c r="G44" s="12"/>
      <c r="H44" s="12"/>
      <c r="I44" s="12"/>
      <c r="J44" s="12"/>
      <c r="K44" s="12"/>
      <c r="L44" s="12"/>
    </row>
    <row r="45" spans="1:12" ht="15" customHeight="1">
      <c r="A45" s="7" t="s">
        <v>6</v>
      </c>
      <c r="B45" s="8">
        <f>SUM(B44)</f>
        <v>316388.99</v>
      </c>
      <c r="C45" s="16"/>
      <c r="D45" s="16"/>
      <c r="E45" s="12"/>
      <c r="F45" s="12"/>
      <c r="G45" s="12"/>
      <c r="H45" s="12"/>
      <c r="I45" s="12"/>
      <c r="J45" s="12"/>
      <c r="K45" s="12"/>
      <c r="L45" s="12"/>
    </row>
    <row r="46" spans="1:12">
      <c r="A46" s="9" t="s">
        <v>7</v>
      </c>
      <c r="B46" s="6">
        <f>B25+B29+B33+B42+B45</f>
        <v>11602346.57</v>
      </c>
      <c r="C46" s="3"/>
      <c r="D46" s="3"/>
    </row>
    <row r="47" spans="1:12">
      <c r="E47" s="11"/>
      <c r="F47" s="11"/>
      <c r="G47" s="11"/>
      <c r="H47" s="11"/>
    </row>
    <row r="48" spans="1:12">
      <c r="B48" s="5"/>
      <c r="E48" s="11"/>
      <c r="F48" s="11"/>
      <c r="G48" s="11"/>
      <c r="H48" s="11"/>
    </row>
    <row r="49" spans="5:8">
      <c r="E49" s="11"/>
      <c r="F49" s="11"/>
      <c r="G49" s="11"/>
      <c r="H49" s="11"/>
    </row>
  </sheetData>
  <mergeCells count="8">
    <mergeCell ref="I43:L43"/>
    <mergeCell ref="C1:D1"/>
    <mergeCell ref="A34:D34"/>
    <mergeCell ref="A43:D43"/>
    <mergeCell ref="A3:D3"/>
    <mergeCell ref="E43:H43"/>
    <mergeCell ref="A30:D30"/>
    <mergeCell ref="A26:D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4" sqref="B4"/>
    </sheetView>
  </sheetViews>
  <sheetFormatPr defaultRowHeight="15"/>
  <cols>
    <col min="1" max="1" width="22.42578125" customWidth="1"/>
    <col min="2" max="2" width="36.28515625" customWidth="1"/>
    <col min="3" max="3" width="49.42578125" customWidth="1"/>
    <col min="4" max="4" width="34.28515625" customWidth="1"/>
  </cols>
  <sheetData>
    <row r="1" spans="1:4" ht="118.5" customHeight="1">
      <c r="A1" s="44"/>
      <c r="B1" s="44"/>
      <c r="C1" s="34" t="s">
        <v>15</v>
      </c>
      <c r="D1" s="3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6" t="s">
        <v>8</v>
      </c>
      <c r="B3" s="36"/>
      <c r="C3" s="36"/>
      <c r="D3" s="36"/>
    </row>
    <row r="4" spans="1:4">
      <c r="A4" s="4">
        <v>43312</v>
      </c>
      <c r="B4" s="15">
        <v>24869.02</v>
      </c>
      <c r="C4" s="10"/>
      <c r="D4" s="10"/>
    </row>
    <row r="5" spans="1:4">
      <c r="A5" s="9" t="s">
        <v>7</v>
      </c>
      <c r="B5" s="6">
        <f>B4</f>
        <v>24869.02</v>
      </c>
      <c r="C5" s="3"/>
      <c r="D5" s="3"/>
    </row>
  </sheetData>
  <mergeCells count="3">
    <mergeCell ref="A1:B1"/>
    <mergeCell ref="C1:D1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0" sqref="B10"/>
    </sheetView>
  </sheetViews>
  <sheetFormatPr defaultRowHeight="15"/>
  <cols>
    <col min="1" max="1" width="20" customWidth="1"/>
    <col min="2" max="2" width="29.42578125" customWidth="1"/>
    <col min="3" max="3" width="43" customWidth="1"/>
    <col min="4" max="4" width="37.5703125" customWidth="1"/>
  </cols>
  <sheetData>
    <row r="1" spans="1:4" ht="115.5" customHeight="1">
      <c r="A1" s="44"/>
      <c r="B1" s="44"/>
      <c r="C1" s="34" t="s">
        <v>16</v>
      </c>
      <c r="D1" s="35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41" t="s">
        <v>69</v>
      </c>
      <c r="B3" s="42"/>
      <c r="C3" s="42"/>
      <c r="D3" s="43"/>
    </row>
    <row r="4" spans="1:4">
      <c r="A4" s="4">
        <v>43299</v>
      </c>
      <c r="B4" s="18">
        <v>50000</v>
      </c>
      <c r="C4" s="2" t="s">
        <v>69</v>
      </c>
      <c r="D4" s="3" t="s">
        <v>70</v>
      </c>
    </row>
    <row r="5" spans="1:4" ht="15.75">
      <c r="A5" s="7" t="s">
        <v>6</v>
      </c>
      <c r="B5" s="8">
        <f>B4</f>
        <v>50000</v>
      </c>
      <c r="C5" s="28"/>
      <c r="D5" s="28"/>
    </row>
    <row r="6" spans="1:4">
      <c r="A6" s="37" t="s">
        <v>9</v>
      </c>
      <c r="B6" s="37"/>
      <c r="C6" s="37"/>
      <c r="D6" s="37"/>
    </row>
    <row r="7" spans="1:4">
      <c r="A7" s="4">
        <v>43293</v>
      </c>
      <c r="B7" s="18">
        <v>2700</v>
      </c>
      <c r="C7" s="2" t="s">
        <v>71</v>
      </c>
      <c r="D7" s="3" t="s">
        <v>72</v>
      </c>
    </row>
    <row r="8" spans="1:4">
      <c r="A8" s="7" t="s">
        <v>6</v>
      </c>
      <c r="B8" s="8">
        <f>SUM(B7:B7)</f>
        <v>2700</v>
      </c>
      <c r="C8" s="3"/>
      <c r="D8" s="3"/>
    </row>
    <row r="9" spans="1:4">
      <c r="A9" s="36" t="s">
        <v>8</v>
      </c>
      <c r="B9" s="36"/>
      <c r="C9" s="36"/>
      <c r="D9" s="36"/>
    </row>
    <row r="10" spans="1:4">
      <c r="A10" s="4">
        <v>43312</v>
      </c>
      <c r="B10" s="18">
        <v>33158.74</v>
      </c>
      <c r="C10" s="3"/>
      <c r="D10" s="3"/>
    </row>
    <row r="11" spans="1:4">
      <c r="A11" s="9" t="s">
        <v>7</v>
      </c>
      <c r="B11" s="6">
        <f>B8+B5+B10</f>
        <v>85858.739999999991</v>
      </c>
      <c r="C11" s="3"/>
      <c r="D11" s="3"/>
    </row>
  </sheetData>
  <mergeCells count="5">
    <mergeCell ref="A9:D9"/>
    <mergeCell ref="A1:B1"/>
    <mergeCell ref="C1:D1"/>
    <mergeCell ref="A6:D6"/>
    <mergeCell ref="A3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A4" sqref="A4"/>
    </sheetView>
  </sheetViews>
  <sheetFormatPr defaultRowHeight="15"/>
  <cols>
    <col min="1" max="1" width="21" customWidth="1"/>
    <col min="2" max="2" width="20.5703125" customWidth="1"/>
    <col min="3" max="3" width="27.5703125" customWidth="1"/>
    <col min="4" max="4" width="59.140625" customWidth="1"/>
  </cols>
  <sheetData>
    <row r="1" spans="1:4" ht="99.75" customHeight="1">
      <c r="A1" s="44"/>
      <c r="B1" s="44"/>
      <c r="C1" s="45" t="s">
        <v>17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>
      <c r="A3" s="36" t="s">
        <v>8</v>
      </c>
      <c r="B3" s="36"/>
      <c r="C3" s="36" t="s">
        <v>8</v>
      </c>
      <c r="D3" s="36"/>
    </row>
    <row r="4" spans="1:4">
      <c r="A4" s="4">
        <v>43312</v>
      </c>
      <c r="B4" s="21">
        <v>143615.35999999999</v>
      </c>
      <c r="C4" s="3"/>
      <c r="D4" s="3"/>
    </row>
    <row r="5" spans="1:4">
      <c r="A5" s="9" t="s">
        <v>7</v>
      </c>
      <c r="B5" s="6">
        <f>SUM(B4)</f>
        <v>143615.35999999999</v>
      </c>
      <c r="C5" s="3"/>
      <c r="D5" s="3"/>
    </row>
  </sheetData>
  <mergeCells count="3">
    <mergeCell ref="A1:B1"/>
    <mergeCell ref="C1:D1"/>
    <mergeCell ref="A3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"/>
  <sheetViews>
    <sheetView tabSelected="1" workbookViewId="0">
      <selection activeCell="B3" sqref="B3"/>
    </sheetView>
  </sheetViews>
  <sheetFormatPr defaultRowHeight="15"/>
  <cols>
    <col min="1" max="1" width="20.5703125" customWidth="1"/>
    <col min="2" max="2" width="16.28515625" customWidth="1"/>
    <col min="3" max="3" width="38.85546875" customWidth="1"/>
    <col min="4" max="4" width="28.7109375" customWidth="1"/>
  </cols>
  <sheetData>
    <row r="1" spans="1:4" ht="96.75" customHeight="1">
      <c r="C1" s="45" t="s">
        <v>67</v>
      </c>
      <c r="D1" s="46"/>
    </row>
    <row r="2" spans="1:4" ht="15.75">
      <c r="A2" s="1" t="s">
        <v>0</v>
      </c>
      <c r="B2" s="1" t="s">
        <v>1</v>
      </c>
      <c r="C2" s="1" t="s">
        <v>2</v>
      </c>
      <c r="D2" s="1" t="s">
        <v>4</v>
      </c>
    </row>
    <row r="3" spans="1:4" ht="34.5" customHeight="1">
      <c r="A3" s="17">
        <v>43312</v>
      </c>
      <c r="B3" s="19">
        <v>45000</v>
      </c>
      <c r="C3" s="32" t="s">
        <v>68</v>
      </c>
      <c r="D3" s="27"/>
    </row>
    <row r="4" spans="1:4">
      <c r="A4" s="9" t="s">
        <v>7</v>
      </c>
      <c r="B4" s="6">
        <f>SUM(B3)</f>
        <v>45000</v>
      </c>
      <c r="C4" s="3"/>
      <c r="D4" s="3"/>
    </row>
  </sheetData>
  <mergeCells count="1">
    <mergeCell ref="C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Адресная помощь</vt:lpstr>
      <vt:lpstr>Лист2</vt:lpstr>
      <vt:lpstr>Лист3</vt:lpstr>
      <vt:lpstr>Системная помощь</vt:lpstr>
      <vt:lpstr>Коробка храбрости</vt:lpstr>
      <vt:lpstr>Помощь семьям </vt:lpstr>
      <vt:lpstr>Уроки доброты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2018-02-06T16:39:26Z</dcterms:created>
  <dcterms:modified xsi:type="dcterms:W3CDTF">2018-08-24T12:16:28Z</dcterms:modified>
</cp:coreProperties>
</file>