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8" i="5"/>
  <c r="B5"/>
  <c r="B35" i="1"/>
  <c r="B53" s="1"/>
  <c r="B45"/>
  <c r="B50"/>
  <c r="B41"/>
  <c r="B8" i="6"/>
  <c r="B4" i="7" l="1"/>
  <c r="B5" i="4"/>
</calcChain>
</file>

<file path=xl/sharedStrings.xml><?xml version="1.0" encoding="utf-8"?>
<sst xmlns="http://schemas.openxmlformats.org/spreadsheetml/2006/main" count="130" uniqueCount="86">
  <si>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</si>
  <si>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</si>
  <si>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</si>
  <si>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</si>
  <si>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</si>
  <si>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</si>
  <si>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</si>
  <si>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</si>
  <si>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</si>
  <si>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</si>
  <si>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</si>
  <si>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</si>
  <si>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</si>
  <si>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</si>
  <si>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</si>
  <si>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Оплата лечения в НМИЦ онкологии им. Н.Н. Блохина</t>
  </si>
  <si>
    <t>Оплата генетического анализа</t>
  </si>
  <si>
    <t>Кудрина Дарья</t>
  </si>
  <si>
    <t>Оплата  операции в АО "Ильинская больница", г. Москва</t>
  </si>
  <si>
    <t>Командировочные расходы</t>
  </si>
  <si>
    <t xml:space="preserve"> Программа «Адресная помощь» – февраль 2021</t>
  </si>
  <si>
    <t xml:space="preserve"> Программа «Системная помощь» –  февраль 2021</t>
  </si>
  <si>
    <t xml:space="preserve"> Программа «Коробка храбрости» – февраль 2021</t>
  </si>
  <si>
    <t xml:space="preserve"> Программа «Помощь семьям с тяжелобольными детьми» –  февраль  2021</t>
  </si>
  <si>
    <t xml:space="preserve"> Программа «Уроки доброты» – февраль 2021</t>
  </si>
  <si>
    <t>Айрапетян Кира</t>
  </si>
  <si>
    <t xml:space="preserve">Аристова Арина </t>
  </si>
  <si>
    <t>Оплата доп. расходов во время лечения в клинике Beta, город Бонн, авиабилетов</t>
  </si>
  <si>
    <t>Оплата реабилитации в центре нейрореабилитации Институт Гуттманна (Испания) и РЦ Сирн.</t>
  </si>
  <si>
    <t xml:space="preserve">Бикчурин Артем </t>
  </si>
  <si>
    <t xml:space="preserve">Нематтилаев Халийятуллох </t>
  </si>
  <si>
    <t>Оплата  мед. расходниых материалов для краниопластики  в «НПЦ специальной помощи детям им В.В Войно Ясенецкого» (Москва).</t>
  </si>
  <si>
    <t xml:space="preserve">Мухсин Эмиль </t>
  </si>
  <si>
    <t>Оплата курса реабилитации в Hospital Universitario General de Cataluña</t>
  </si>
  <si>
    <t>Лукашенко Артем</t>
  </si>
  <si>
    <t>Оплата ТСР (слуховой аппарат Ponto Plus)</t>
  </si>
  <si>
    <t xml:space="preserve">Синицын Владимир </t>
  </si>
  <si>
    <t>Оплата мед. препаратов</t>
  </si>
  <si>
    <t>Шмуль Юлия</t>
  </si>
  <si>
    <t>Оплата лечения и реабилитации в ФГБУ ВЦЭРМ им. А.М. Никифорова МЧС г. Санкт-Петербург</t>
  </si>
  <si>
    <t>Чуков Евгений</t>
  </si>
  <si>
    <t xml:space="preserve">Узюмова Мария </t>
  </si>
  <si>
    <t xml:space="preserve">Кириллова София </t>
  </si>
  <si>
    <t>Горчева Василиса</t>
  </si>
  <si>
    <t>Оплата курса реабилитации центр Натальи Пыхтиной г. Москва</t>
  </si>
  <si>
    <t xml:space="preserve">Гунина Анна </t>
  </si>
  <si>
    <t>Плотников Иван</t>
  </si>
  <si>
    <t>Оплата курса реабилитации в МЦ «Сакура»</t>
  </si>
  <si>
    <t xml:space="preserve">Суслин Матвей </t>
  </si>
  <si>
    <t>Оплата операции по удалению и замене инфицированного электрода кардиостимулятора в Catharina Hospital, Эйндховен, Нидерланды</t>
  </si>
  <si>
    <t xml:space="preserve">Кизимов Андрей </t>
  </si>
  <si>
    <t>Смирнов Евгений</t>
  </si>
  <si>
    <t>Оплата опрации  в ООО «Институт врожденных заболеваний челюстно-лицевой области».</t>
  </si>
  <si>
    <t>Жебровская Софья</t>
  </si>
  <si>
    <t>Оплата  операции в клинике Асклепиос (Ст.Августин, Германия)</t>
  </si>
  <si>
    <t>Чорномиз Александр</t>
  </si>
  <si>
    <t>Оплата операции на сердце в Университетской клинике г. Бонн (Германия)</t>
  </si>
  <si>
    <t xml:space="preserve">Содбоев Аян </t>
  </si>
  <si>
    <t xml:space="preserve">Гаврилов Дмитрий </t>
  </si>
  <si>
    <t>Оплата операции на сосудах в Университетской клинике Халле</t>
  </si>
  <si>
    <t>Капусткин Тимофей</t>
  </si>
  <si>
    <t xml:space="preserve">Фаломеев Борис </t>
  </si>
  <si>
    <t>Плахотя Николай</t>
  </si>
  <si>
    <t xml:space="preserve">Кобицкая Надежда </t>
  </si>
  <si>
    <t>Оплата системы Айтрекер</t>
  </si>
  <si>
    <t xml:space="preserve">Кантарбаева Самира </t>
  </si>
  <si>
    <t xml:space="preserve">Лаврик Мария </t>
  </si>
  <si>
    <t xml:space="preserve">Осотова Юлия </t>
  </si>
  <si>
    <t xml:space="preserve">Томайлы Дмитрий </t>
  </si>
  <si>
    <t>Оплата протеза руки</t>
  </si>
  <si>
    <t xml:space="preserve">Субольков Вадим </t>
  </si>
  <si>
    <t>Чванов Иван</t>
  </si>
  <si>
    <t xml:space="preserve">Даминова Гульсина </t>
  </si>
  <si>
    <t>Васюков Всеволод</t>
  </si>
  <si>
    <t>Оплата гастростомы</t>
  </si>
  <si>
    <t>Новоселова Дарина</t>
  </si>
  <si>
    <t>Оплата операции в клинике Beta, город Бонн</t>
  </si>
  <si>
    <t>Каримов Владислав</t>
  </si>
  <si>
    <t>Оплата курса реабилитации   в Центре «Olinek», г. Варшава, Польша.</t>
  </si>
  <si>
    <t xml:space="preserve">Чикова Милана </t>
  </si>
  <si>
    <t xml:space="preserve">Оплата курса реабилитации в клинике «Времена года» </t>
  </si>
  <si>
    <t>Павперов Эмиль</t>
  </si>
  <si>
    <t xml:space="preserve">Оплата курса реабилитации </t>
  </si>
  <si>
    <t xml:space="preserve">Глаголева Александра </t>
  </si>
  <si>
    <t xml:space="preserve">Гулевич Евгения </t>
  </si>
  <si>
    <t>Оплата авиабилетов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</si>
</sst>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opLeftCell="A34" workbookViewId="0">
      <selection activeCell="H42" sqref="H42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16384" width="9.140625" style="9"/>
  </cols>
  <sheetData>
    <row r="1" spans="1:4" ht="104.25" customHeight="1">
      <c r="C1" s="36" t="s">
        <v>20</v>
      </c>
      <c r="D1" s="37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39" t="s">
        <v>3</v>
      </c>
      <c r="B3" s="39"/>
      <c r="C3" s="39"/>
      <c r="D3" s="39"/>
    </row>
    <row r="4" spans="1:4" ht="42.75">
      <c r="A4" s="11">
        <v>44228</v>
      </c>
      <c r="B4" s="12">
        <v>561929.28</v>
      </c>
      <c r="C4" s="13" t="s">
        <v>28</v>
      </c>
      <c r="D4" s="13" t="s">
        <v>29</v>
      </c>
    </row>
    <row r="5" spans="1:4" ht="28.5">
      <c r="A5" s="11">
        <v>44228</v>
      </c>
      <c r="B5" s="12">
        <v>1491325</v>
      </c>
      <c r="C5" s="13" t="s">
        <v>33</v>
      </c>
      <c r="D5" s="13" t="s">
        <v>34</v>
      </c>
    </row>
    <row r="6" spans="1:4" ht="28.5">
      <c r="A6" s="11">
        <v>44229</v>
      </c>
      <c r="B6" s="12">
        <v>386400</v>
      </c>
      <c r="C6" s="13" t="s">
        <v>11</v>
      </c>
      <c r="D6" s="13" t="s">
        <v>41</v>
      </c>
    </row>
    <row r="7" spans="1:4" ht="28.5">
      <c r="A7" s="11">
        <v>44229</v>
      </c>
      <c r="B7" s="12">
        <v>386400</v>
      </c>
      <c r="C7" s="13" t="s">
        <v>11</v>
      </c>
      <c r="D7" s="13" t="s">
        <v>42</v>
      </c>
    </row>
    <row r="8" spans="1:4" ht="28.5">
      <c r="A8" s="11">
        <v>44230</v>
      </c>
      <c r="B8" s="12">
        <v>4000000</v>
      </c>
      <c r="C8" s="13" t="s">
        <v>15</v>
      </c>
      <c r="D8" s="13" t="s">
        <v>30</v>
      </c>
    </row>
    <row r="9" spans="1:4">
      <c r="A9" s="11">
        <v>44230</v>
      </c>
      <c r="B9" s="12">
        <v>181250</v>
      </c>
      <c r="C9" s="13" t="s">
        <v>47</v>
      </c>
      <c r="D9" s="13" t="s">
        <v>48</v>
      </c>
    </row>
    <row r="10" spans="1:4" ht="42.75">
      <c r="A10" s="11">
        <v>44230</v>
      </c>
      <c r="B10" s="12">
        <v>210500</v>
      </c>
      <c r="C10" s="13" t="s">
        <v>52</v>
      </c>
      <c r="D10" s="13" t="s">
        <v>53</v>
      </c>
    </row>
    <row r="11" spans="1:4" ht="28.5">
      <c r="A11" s="11">
        <v>44235</v>
      </c>
      <c r="B11" s="12">
        <v>103800</v>
      </c>
      <c r="C11" s="13" t="s">
        <v>44</v>
      </c>
      <c r="D11" s="13" t="s">
        <v>45</v>
      </c>
    </row>
    <row r="12" spans="1:4" ht="28.5">
      <c r="A12" s="11">
        <v>44235</v>
      </c>
      <c r="B12" s="12">
        <v>460000</v>
      </c>
      <c r="C12" s="13" t="s">
        <v>11</v>
      </c>
      <c r="D12" s="13" t="s">
        <v>43</v>
      </c>
    </row>
    <row r="13" spans="1:4" ht="28.5">
      <c r="A13" s="11">
        <v>44235</v>
      </c>
      <c r="B13" s="12">
        <v>1137154.54</v>
      </c>
      <c r="C13" s="13" t="s">
        <v>18</v>
      </c>
      <c r="D13" s="13" t="s">
        <v>46</v>
      </c>
    </row>
    <row r="14" spans="1:4" ht="28.5">
      <c r="A14" s="11">
        <v>44235</v>
      </c>
      <c r="B14" s="12">
        <v>382200</v>
      </c>
      <c r="C14" s="13" t="s">
        <v>11</v>
      </c>
      <c r="D14" s="13" t="s">
        <v>51</v>
      </c>
    </row>
    <row r="15" spans="1:4" ht="28.5">
      <c r="A15" s="11">
        <v>44237</v>
      </c>
      <c r="B15" s="12">
        <v>600000</v>
      </c>
      <c r="C15" s="13" t="s">
        <v>15</v>
      </c>
      <c r="D15" s="13" t="s">
        <v>25</v>
      </c>
    </row>
    <row r="16" spans="1:4" ht="42.75">
      <c r="A16" s="11">
        <v>44242</v>
      </c>
      <c r="B16" s="12">
        <v>203500</v>
      </c>
      <c r="C16" s="13" t="s">
        <v>52</v>
      </c>
      <c r="D16" s="13" t="s">
        <v>62</v>
      </c>
    </row>
    <row r="17" spans="1:4" ht="42.75">
      <c r="A17" s="11">
        <v>44242</v>
      </c>
      <c r="B17" s="12">
        <v>195200</v>
      </c>
      <c r="C17" s="13" t="s">
        <v>52</v>
      </c>
      <c r="D17" s="13" t="s">
        <v>61</v>
      </c>
    </row>
    <row r="18" spans="1:4" ht="28.5">
      <c r="A18" s="11">
        <v>44242</v>
      </c>
      <c r="B18" s="12">
        <v>1049595</v>
      </c>
      <c r="C18" s="13" t="s">
        <v>18</v>
      </c>
      <c r="D18" s="13" t="s">
        <v>58</v>
      </c>
    </row>
    <row r="19" spans="1:4" ht="57">
      <c r="A19" s="11">
        <v>44242</v>
      </c>
      <c r="B19" s="12">
        <v>1806429.72</v>
      </c>
      <c r="C19" s="13" t="s">
        <v>49</v>
      </c>
      <c r="D19" s="13" t="s">
        <v>50</v>
      </c>
    </row>
    <row r="20" spans="1:4" ht="28.5">
      <c r="A20" s="11">
        <v>44242</v>
      </c>
      <c r="B20" s="12">
        <v>386400</v>
      </c>
      <c r="C20" s="13" t="s">
        <v>11</v>
      </c>
      <c r="D20" s="13" t="s">
        <v>63</v>
      </c>
    </row>
    <row r="21" spans="1:4">
      <c r="A21" s="11">
        <v>44242</v>
      </c>
      <c r="B21" s="12">
        <v>64000</v>
      </c>
      <c r="C21" s="13" t="s">
        <v>16</v>
      </c>
      <c r="D21" s="13" t="s">
        <v>66</v>
      </c>
    </row>
    <row r="22" spans="1:4">
      <c r="A22" s="11">
        <v>44242</v>
      </c>
      <c r="B22" s="12">
        <v>114000</v>
      </c>
      <c r="C22" s="13" t="s">
        <v>16</v>
      </c>
      <c r="D22" s="13" t="s">
        <v>67</v>
      </c>
    </row>
    <row r="23" spans="1:4" ht="28.5">
      <c r="A23" s="11">
        <v>44243</v>
      </c>
      <c r="B23" s="12">
        <v>386400</v>
      </c>
      <c r="C23" s="13" t="s">
        <v>11</v>
      </c>
      <c r="D23" s="13" t="s">
        <v>68</v>
      </c>
    </row>
    <row r="24" spans="1:4" ht="28.5">
      <c r="A24" s="11">
        <v>44243</v>
      </c>
      <c r="B24" s="12">
        <v>386400</v>
      </c>
      <c r="C24" s="13" t="s">
        <v>11</v>
      </c>
      <c r="D24" s="13" t="s">
        <v>72</v>
      </c>
    </row>
    <row r="25" spans="1:4" ht="28.5">
      <c r="A25" s="11">
        <v>44245</v>
      </c>
      <c r="B25" s="12">
        <v>1471025.45</v>
      </c>
      <c r="C25" s="13" t="s">
        <v>59</v>
      </c>
      <c r="D25" s="13" t="s">
        <v>60</v>
      </c>
    </row>
    <row r="26" spans="1:4" ht="28.5">
      <c r="A26" s="11">
        <v>44245</v>
      </c>
      <c r="B26" s="12">
        <v>1043970</v>
      </c>
      <c r="C26" s="13" t="s">
        <v>54</v>
      </c>
      <c r="D26" s="13" t="s">
        <v>55</v>
      </c>
    </row>
    <row r="27" spans="1:4">
      <c r="A27" s="11">
        <v>44245</v>
      </c>
      <c r="B27" s="12">
        <v>35000</v>
      </c>
      <c r="C27" s="13" t="s">
        <v>16</v>
      </c>
      <c r="D27" s="13" t="s">
        <v>73</v>
      </c>
    </row>
    <row r="28" spans="1:4" ht="42.75">
      <c r="A28" s="11">
        <v>44247</v>
      </c>
      <c r="B28" s="12">
        <v>2020723.82</v>
      </c>
      <c r="C28" s="13" t="s">
        <v>56</v>
      </c>
      <c r="D28" s="13" t="s">
        <v>57</v>
      </c>
    </row>
    <row r="29" spans="1:4">
      <c r="A29" s="11">
        <v>44247</v>
      </c>
      <c r="B29" s="12">
        <v>4529379.97</v>
      </c>
      <c r="C29" s="13" t="s">
        <v>76</v>
      </c>
      <c r="D29" s="13" t="s">
        <v>77</v>
      </c>
    </row>
    <row r="30" spans="1:4" ht="42.75">
      <c r="A30" s="11">
        <v>44251</v>
      </c>
      <c r="B30" s="12">
        <v>672880</v>
      </c>
      <c r="C30" s="13" t="s">
        <v>39</v>
      </c>
      <c r="D30" s="13" t="s">
        <v>40</v>
      </c>
    </row>
    <row r="31" spans="1:4" ht="32.25" customHeight="1">
      <c r="A31" s="11">
        <v>44251</v>
      </c>
      <c r="B31" s="12">
        <v>325917.76</v>
      </c>
      <c r="C31" s="13" t="s">
        <v>78</v>
      </c>
      <c r="D31" s="13" t="s">
        <v>79</v>
      </c>
    </row>
    <row r="32" spans="1:4" ht="32.25" customHeight="1">
      <c r="A32" s="11">
        <v>44251</v>
      </c>
      <c r="B32" s="12">
        <v>355359</v>
      </c>
      <c r="C32" s="13" t="s">
        <v>39</v>
      </c>
      <c r="D32" s="13" t="s">
        <v>84</v>
      </c>
    </row>
    <row r="33" spans="1:4" ht="24" customHeight="1">
      <c r="A33" s="11">
        <v>44252</v>
      </c>
      <c r="B33" s="12">
        <v>50000</v>
      </c>
      <c r="C33" s="13" t="s">
        <v>82</v>
      </c>
      <c r="D33" s="13" t="s">
        <v>83</v>
      </c>
    </row>
    <row r="34" spans="1:4" ht="28.5">
      <c r="A34" s="11">
        <v>44253</v>
      </c>
      <c r="B34" s="12">
        <v>341440</v>
      </c>
      <c r="C34" s="13" t="s">
        <v>80</v>
      </c>
      <c r="D34" s="13" t="s">
        <v>81</v>
      </c>
    </row>
    <row r="35" spans="1:4" ht="21" customHeight="1">
      <c r="A35" s="14" t="s">
        <v>5</v>
      </c>
      <c r="B35" s="15">
        <f>SUM(B4:B34)</f>
        <v>25338579.540000003</v>
      </c>
      <c r="C35" s="15"/>
      <c r="D35" s="15"/>
    </row>
    <row r="36" spans="1:4" ht="21" customHeight="1">
      <c r="A36" s="40" t="s">
        <v>8</v>
      </c>
      <c r="B36" s="41"/>
      <c r="C36" s="41"/>
      <c r="D36" s="42"/>
    </row>
    <row r="37" spans="1:4" ht="21" customHeight="1">
      <c r="A37" s="11">
        <v>44235</v>
      </c>
      <c r="B37" s="12">
        <v>570000</v>
      </c>
      <c r="C37" s="13" t="s">
        <v>35</v>
      </c>
      <c r="D37" s="13" t="s">
        <v>36</v>
      </c>
    </row>
    <row r="38" spans="1:4" ht="20.25" customHeight="1">
      <c r="A38" s="11">
        <v>44242</v>
      </c>
      <c r="B38" s="12">
        <v>403000</v>
      </c>
      <c r="C38" s="13" t="s">
        <v>64</v>
      </c>
      <c r="D38" s="13" t="s">
        <v>65</v>
      </c>
    </row>
    <row r="39" spans="1:4" ht="20.25" customHeight="1">
      <c r="A39" s="11">
        <v>44245</v>
      </c>
      <c r="B39" s="12">
        <v>559354</v>
      </c>
      <c r="C39" s="13" t="s">
        <v>69</v>
      </c>
      <c r="D39" s="26" t="s">
        <v>70</v>
      </c>
    </row>
    <row r="40" spans="1:4" ht="21" customHeight="1">
      <c r="A40" s="11">
        <v>44245</v>
      </c>
      <c r="B40" s="12">
        <v>559354</v>
      </c>
      <c r="C40" s="13" t="s">
        <v>69</v>
      </c>
      <c r="D40" s="26" t="s">
        <v>71</v>
      </c>
    </row>
    <row r="41" spans="1:4" ht="17.25" customHeight="1">
      <c r="A41" s="14" t="s">
        <v>5</v>
      </c>
      <c r="B41" s="31">
        <f>SUM(B37:B40)</f>
        <v>2091708</v>
      </c>
      <c r="C41" s="13"/>
      <c r="D41" s="13"/>
    </row>
    <row r="42" spans="1:4" ht="21" customHeight="1">
      <c r="A42" s="40" t="s">
        <v>10</v>
      </c>
      <c r="B42" s="41"/>
      <c r="C42" s="41"/>
      <c r="D42" s="42"/>
    </row>
    <row r="43" spans="1:4" ht="29.25" customHeight="1">
      <c r="A43" s="11">
        <v>44238</v>
      </c>
      <c r="B43" s="12">
        <v>215254.28</v>
      </c>
      <c r="C43" s="13" t="s">
        <v>27</v>
      </c>
      <c r="D43" s="13" t="s">
        <v>26</v>
      </c>
    </row>
    <row r="44" spans="1:4" ht="29.25" customHeight="1">
      <c r="A44" s="11">
        <v>44251</v>
      </c>
      <c r="B44" s="12">
        <v>71556</v>
      </c>
      <c r="C44" s="13" t="s">
        <v>85</v>
      </c>
      <c r="D44" s="13" t="s">
        <v>17</v>
      </c>
    </row>
    <row r="45" spans="1:4" ht="21" customHeight="1">
      <c r="A45" s="14" t="s">
        <v>5</v>
      </c>
      <c r="B45" s="15">
        <f>SUM(B43:B44)</f>
        <v>286810.28000000003</v>
      </c>
      <c r="C45" s="33"/>
      <c r="D45" s="34"/>
    </row>
    <row r="46" spans="1:4" ht="21" customHeight="1">
      <c r="A46" s="49" t="s">
        <v>12</v>
      </c>
      <c r="B46" s="50"/>
      <c r="C46" s="50"/>
      <c r="D46" s="51"/>
    </row>
    <row r="47" spans="1:4" ht="21" customHeight="1">
      <c r="A47" s="11">
        <v>44229</v>
      </c>
      <c r="B47" s="12">
        <v>175579</v>
      </c>
      <c r="C47" s="13" t="s">
        <v>37</v>
      </c>
      <c r="D47" s="13" t="s">
        <v>38</v>
      </c>
    </row>
    <row r="48" spans="1:4" ht="48.75" customHeight="1">
      <c r="A48" s="11">
        <v>44235</v>
      </c>
      <c r="B48" s="12">
        <v>642300</v>
      </c>
      <c r="C48" s="13" t="s">
        <v>31</v>
      </c>
      <c r="D48" s="13" t="s">
        <v>32</v>
      </c>
    </row>
    <row r="49" spans="1:12" ht="26.25" customHeight="1">
      <c r="A49" s="11">
        <v>44247</v>
      </c>
      <c r="B49" s="12">
        <v>48150</v>
      </c>
      <c r="C49" s="13" t="s">
        <v>74</v>
      </c>
      <c r="D49" s="13" t="s">
        <v>75</v>
      </c>
    </row>
    <row r="50" spans="1:12" ht="20.25" customHeight="1">
      <c r="A50" s="14" t="s">
        <v>5</v>
      </c>
      <c r="B50" s="31">
        <f>SUM(B47:B49)</f>
        <v>866029</v>
      </c>
      <c r="C50" s="13"/>
      <c r="D50" s="13"/>
    </row>
    <row r="51" spans="1:12" ht="15" customHeight="1">
      <c r="A51" s="38" t="s">
        <v>7</v>
      </c>
      <c r="B51" s="38"/>
      <c r="C51" s="38"/>
      <c r="D51" s="38"/>
      <c r="E51" s="35"/>
      <c r="F51" s="35"/>
      <c r="G51" s="35"/>
      <c r="H51" s="35"/>
      <c r="I51" s="35"/>
      <c r="J51" s="35"/>
      <c r="K51" s="35"/>
      <c r="L51" s="35"/>
    </row>
    <row r="52" spans="1:12" ht="15" customHeight="1">
      <c r="A52" s="18">
        <v>44255</v>
      </c>
      <c r="B52" s="16">
        <v>1060814.3400000001</v>
      </c>
      <c r="C52" s="32"/>
      <c r="D52" s="32"/>
      <c r="E52" s="25"/>
      <c r="F52" s="25"/>
      <c r="G52" s="25"/>
      <c r="H52" s="25"/>
      <c r="I52" s="25"/>
      <c r="J52" s="25"/>
      <c r="K52" s="25"/>
      <c r="L52" s="25"/>
    </row>
    <row r="53" spans="1:12">
      <c r="A53" s="19" t="s">
        <v>6</v>
      </c>
      <c r="B53" s="16">
        <f>B35+B41+B45+B50+B52</f>
        <v>29643941.160000004</v>
      </c>
      <c r="C53" s="17"/>
      <c r="D53" s="17"/>
    </row>
    <row r="54" spans="1:12">
      <c r="E54" s="20"/>
      <c r="F54" s="20"/>
      <c r="G54" s="20"/>
      <c r="H54" s="20"/>
    </row>
    <row r="55" spans="1:12">
      <c r="B55" s="21"/>
      <c r="E55" s="20"/>
      <c r="F55" s="20"/>
      <c r="G55" s="20"/>
      <c r="H55" s="20"/>
    </row>
    <row r="56" spans="1:12">
      <c r="E56" s="20"/>
      <c r="F56" s="20"/>
      <c r="G56" s="20"/>
      <c r="H56" s="20"/>
      <c r="L56" s="9" t="s">
        <v>9</v>
      </c>
    </row>
  </sheetData>
  <mergeCells count="8">
    <mergeCell ref="I51:L51"/>
    <mergeCell ref="C1:D1"/>
    <mergeCell ref="A51:D51"/>
    <mergeCell ref="A3:D3"/>
    <mergeCell ref="E51:H51"/>
    <mergeCell ref="A36:D36"/>
    <mergeCell ref="A42:D42"/>
    <mergeCell ref="A46:D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3"/>
      <c r="B1" s="43"/>
      <c r="C1" s="44" t="s">
        <v>21</v>
      </c>
      <c r="D1" s="4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7</v>
      </c>
      <c r="B3" s="46"/>
      <c r="C3" s="46"/>
      <c r="D3" s="46"/>
    </row>
    <row r="4" spans="1:4">
      <c r="A4" s="3">
        <v>44255</v>
      </c>
      <c r="B4" s="7">
        <v>35799</v>
      </c>
      <c r="C4" s="6"/>
      <c r="D4" s="6"/>
    </row>
    <row r="5" spans="1:4">
      <c r="A5" s="5" t="s">
        <v>6</v>
      </c>
      <c r="B5" s="4">
        <f>B4</f>
        <v>35799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43"/>
      <c r="B1" s="43"/>
      <c r="C1" s="44" t="s">
        <v>22</v>
      </c>
      <c r="D1" s="4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19</v>
      </c>
      <c r="B3" s="46"/>
      <c r="C3" s="46"/>
      <c r="D3" s="46"/>
    </row>
    <row r="4" spans="1:4" ht="15.75">
      <c r="A4" s="3">
        <v>44255</v>
      </c>
      <c r="B4" s="28">
        <v>62954.8</v>
      </c>
      <c r="C4" s="10"/>
      <c r="D4" s="13"/>
    </row>
    <row r="5" spans="1:4" ht="15.75">
      <c r="A5" s="29" t="s">
        <v>5</v>
      </c>
      <c r="B5" s="30">
        <f>B4</f>
        <v>62954.8</v>
      </c>
      <c r="C5" s="10"/>
      <c r="D5" s="13"/>
    </row>
    <row r="6" spans="1:4">
      <c r="A6" s="46" t="s">
        <v>7</v>
      </c>
      <c r="B6" s="46"/>
      <c r="C6" s="46"/>
      <c r="D6" s="46"/>
    </row>
    <row r="7" spans="1:4">
      <c r="A7" s="3">
        <v>44255</v>
      </c>
      <c r="B7" s="52">
        <v>373992.9</v>
      </c>
      <c r="C7" s="2"/>
      <c r="D7" s="2"/>
    </row>
    <row r="8" spans="1:4">
      <c r="A8" s="5" t="s">
        <v>6</v>
      </c>
      <c r="B8" s="4">
        <f>B5+B7</f>
        <v>436947.7</v>
      </c>
      <c r="C8" s="2"/>
      <c r="D8" s="2"/>
    </row>
  </sheetData>
  <mergeCells count="4">
    <mergeCell ref="A6:D6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8" sqref="B8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3"/>
      <c r="B1" s="43"/>
      <c r="C1" s="47" t="s">
        <v>23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13</v>
      </c>
      <c r="B3" s="46"/>
      <c r="C3" s="46" t="s">
        <v>7</v>
      </c>
      <c r="D3" s="46"/>
    </row>
    <row r="4" spans="1:4" ht="15.75">
      <c r="A4" s="3">
        <v>44255</v>
      </c>
      <c r="B4" s="8">
        <v>603675.24</v>
      </c>
      <c r="C4" s="27" t="s">
        <v>14</v>
      </c>
      <c r="D4" s="1"/>
    </row>
    <row r="5" spans="1:4" ht="15.75">
      <c r="A5" s="1"/>
      <c r="B5" s="1"/>
      <c r="C5" s="1"/>
      <c r="D5" s="1"/>
    </row>
    <row r="6" spans="1:4">
      <c r="A6" s="46" t="s">
        <v>7</v>
      </c>
      <c r="B6" s="46"/>
      <c r="C6" s="46" t="s">
        <v>7</v>
      </c>
      <c r="D6" s="46"/>
    </row>
    <row r="7" spans="1:4">
      <c r="A7" s="3">
        <v>44255</v>
      </c>
      <c r="B7" s="8">
        <v>750652.15</v>
      </c>
      <c r="C7" s="2"/>
      <c r="D7" s="2"/>
    </row>
    <row r="8" spans="1:4">
      <c r="A8" s="5" t="s">
        <v>6</v>
      </c>
      <c r="B8" s="4">
        <f>B4+B7</f>
        <v>1354327.3900000001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C18" sqref="C18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7" t="s">
        <v>24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44255</v>
      </c>
      <c r="B3" s="24">
        <v>359228.24</v>
      </c>
      <c r="C3" s="22" t="s">
        <v>7</v>
      </c>
      <c r="D3" s="1"/>
    </row>
    <row r="4" spans="1:4">
      <c r="A4" s="5" t="s">
        <v>6</v>
      </c>
      <c r="B4" s="4">
        <f>SUM(B3:B3)</f>
        <v>359228.24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2021-03-19T09:46:02Z</dcterms:modified>
</cp:coreProperties>
</file>