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9425" windowHeight="9705" activeTab="6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24519"/>
  <fileRecoveryPr repairLoad="1"/>
</workbook>
</file>

<file path=xl/calcChain.xml><?xml version="1.0" encoding="utf-8"?>
<calcChain xmlns="http://schemas.openxmlformats.org/spreadsheetml/2006/main">
  <c r="B59" i="1"/>
  <c r="B88" s="1"/>
  <c r="B82"/>
  <c r="B5" i="5"/>
  <c r="B10" i="4"/>
  <c r="B7"/>
  <c r="B4" i="7"/>
  <c r="B72" i="1"/>
  <c r="B85" l="1"/>
  <c r="B7" i="6" l="1"/>
</calcChain>
</file>

<file path=xl/sharedStrings.xml><?xml version="1.0" encoding="utf-8"?>
<sst xmlns="http://schemas.openxmlformats.org/spreadsheetml/2006/main" count="206" uniqueCount="149">
  <si>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</si>
  <si>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</si>
  <si>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</si>
  <si>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</si>
  <si>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</si>
  <si>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</si>
  <si>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</si>
  <si>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</si>
  <si>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.</t>
  </si>
  <si>
    <t>Оплата курса реабилитации в РЦ «Три сестры»</t>
  </si>
  <si>
    <t>Проект "Няни особого назначения"</t>
  </si>
  <si>
    <t>Расходы на проект</t>
  </si>
  <si>
    <t>Оплата медицинского оборудования и ТСР</t>
  </si>
  <si>
    <t>Оплата генетического анализа</t>
  </si>
  <si>
    <t>Оплата проезда до места лечения и обратно, проживания на время лечения</t>
  </si>
  <si>
    <t>Оплата  курса реабилитации в РЦ «Сакура».</t>
  </si>
  <si>
    <t xml:space="preserve"> Программа «Адресная помощь» – декабрь 2020</t>
  </si>
  <si>
    <t xml:space="preserve"> Программа «Системная помощь» – декабрь 2020</t>
  </si>
  <si>
    <t xml:space="preserve"> Программа «Коробка храбрости» – декабрь 2020</t>
  </si>
  <si>
    <t xml:space="preserve"> Программа «Помощь семьям с тяжелобольными детьми» – декабрь 2020</t>
  </si>
  <si>
    <t xml:space="preserve"> Программа «Уроки доброты» –декабрь 2020</t>
  </si>
  <si>
    <t>Оплата препарата onc201</t>
  </si>
  <si>
    <t xml:space="preserve">Зырянов Максим </t>
  </si>
  <si>
    <t>Оплата  курса реабилитации  в Hospital Universitari General de Catalunya</t>
  </si>
  <si>
    <t>Лукашенко Артем</t>
  </si>
  <si>
    <t xml:space="preserve">Фоминов Владимир </t>
  </si>
  <si>
    <t>Оплата ТКМ  в клинике «Хадасса» (Иерусалим, Израиль)</t>
  </si>
  <si>
    <t>Чижиченко Александр</t>
  </si>
  <si>
    <t>Оплата операции по снятию металлоконструкции из позвоночника в Ильинской больнице (Москва).</t>
  </si>
  <si>
    <t>Харинов Константин</t>
  </si>
  <si>
    <t xml:space="preserve">Ларина Софья </t>
  </si>
  <si>
    <t xml:space="preserve">Каратаева Дарья </t>
  </si>
  <si>
    <t>Оплата медицинских препаратов и медицинских расходных материалов</t>
  </si>
  <si>
    <t>Оплата расходных материалов для ухода</t>
  </si>
  <si>
    <t>Антоновский Дмитрий</t>
  </si>
  <si>
    <t>Оплата гастрономической трубки MlC-KEY 20 F (длина 1.7) для плановой замены.</t>
  </si>
  <si>
    <t xml:space="preserve">Леонтьев Роман </t>
  </si>
  <si>
    <t>Оплата слухового аппарата Ponto Plus</t>
  </si>
  <si>
    <t xml:space="preserve">Берсенева Галина </t>
  </si>
  <si>
    <t xml:space="preserve">Зыкова Арина </t>
  </si>
  <si>
    <t>Оплата корректировки кетодиеты в «Мидеал», г. Тольятти</t>
  </si>
  <si>
    <t xml:space="preserve">Щеулов Серафим </t>
  </si>
  <si>
    <t>Оплата тестов-полосок для контроля уровня глюкозы и кетонов в крови.</t>
  </si>
  <si>
    <t>Александров Марк</t>
  </si>
  <si>
    <t>Оплата курса реабилитации в ООО «Центр Натальи Пыхтиной».</t>
  </si>
  <si>
    <t>Иванова Полина</t>
  </si>
  <si>
    <t>Оплата лечения в Кардиологическом центре г. Лейпциг, Германия</t>
  </si>
  <si>
    <t>Епифанов Ярослав</t>
  </si>
  <si>
    <t>Оплата курса реабилитации в ФГБУ ВЦЭРМ имени А.М. Никифорова МЧС России.</t>
  </si>
  <si>
    <t>Гафурова Айгуль</t>
  </si>
  <si>
    <t>Оплата занятий с логопедом и нейропсихологическая коррекция</t>
  </si>
  <si>
    <t>Пискунов Дмитрий</t>
  </si>
  <si>
    <t>Чернова Мария</t>
  </si>
  <si>
    <t>Оплата  слуховых аппаратов MOTION 3PX Signia для биноурального слухопротезирования.</t>
  </si>
  <si>
    <t>Пушкарь Кристина</t>
  </si>
  <si>
    <t>Оплата лекарства Иновелон 400</t>
  </si>
  <si>
    <t>Федотова София</t>
  </si>
  <si>
    <t>Оплата медицинских препаратов</t>
  </si>
  <si>
    <t>Степанова Ирина</t>
  </si>
  <si>
    <t>Оплата коляски для детей с ДЦП прогулочной Stingray r82 (размер 2)</t>
  </si>
  <si>
    <t xml:space="preserve">Гришина Виктория </t>
  </si>
  <si>
    <t xml:space="preserve">Женалин Ибрагим </t>
  </si>
  <si>
    <t>Оплата коляски R82 Cricket</t>
  </si>
  <si>
    <t>Затонских Ярослав</t>
  </si>
  <si>
    <t xml:space="preserve">Тарасова Александра </t>
  </si>
  <si>
    <t>Оплата комплекта ай-трекинга</t>
  </si>
  <si>
    <t>Тихонов Иван</t>
  </si>
  <si>
    <t>Оплата прогулочной коляски Convaid Cruiser SX12.</t>
  </si>
  <si>
    <t xml:space="preserve">Фролов Алексей </t>
  </si>
  <si>
    <t>Оплата курса реабилитации  в ООО «НП МЦ «Здоровое детство», г. Екатеринбург.</t>
  </si>
  <si>
    <t>Хлыбов Роман</t>
  </si>
  <si>
    <t>Оплата операции  в АО «Деловой центр нейрохирургии».</t>
  </si>
  <si>
    <t>Щитович Сергей</t>
  </si>
  <si>
    <t xml:space="preserve">Виноградов Артем </t>
  </si>
  <si>
    <t>Доплата за доп. услуги по лечению в Beta Klinik
Bonn</t>
  </si>
  <si>
    <t>Грицутина Валерия</t>
  </si>
  <si>
    <t>Макарычевы  Евгений и Алексей</t>
  </si>
  <si>
    <t xml:space="preserve">Земляков Даниил </t>
  </si>
  <si>
    <t>Бердников Лев</t>
  </si>
  <si>
    <t xml:space="preserve">Мещеряков Сергей </t>
  </si>
  <si>
    <t>Оплата обследования видео-ЭЭГ мониторинг сутки; консультация врача – невролога, эпилептолога.</t>
  </si>
  <si>
    <t xml:space="preserve">Малых Виктория </t>
  </si>
  <si>
    <t xml:space="preserve">Ишкова Дарья </t>
  </si>
  <si>
    <t>Оплата  курса реабилитации в неврологическом центре «Импульс», г. Сочи.</t>
  </si>
  <si>
    <t xml:space="preserve">Немцев Гордей </t>
  </si>
  <si>
    <t>Оплата курса реабилитации в ООО Межрегиональный Центр Неврологии Речи, г. Казань.</t>
  </si>
  <si>
    <t>Мингалеева Камилла</t>
  </si>
  <si>
    <t>Оплата лечения в АО "Ильинская больница"</t>
  </si>
  <si>
    <t>Шмуль Юлия</t>
  </si>
  <si>
    <t xml:space="preserve">Гаджиева Самира </t>
  </si>
  <si>
    <t>Оплата курса реабилитации в РЦ «Галилео», г. Москва.</t>
  </si>
  <si>
    <t xml:space="preserve">Родионова София </t>
  </si>
  <si>
    <t xml:space="preserve">Минязев Илья </t>
  </si>
  <si>
    <t>Оплата сенсоров и трансмиттеров для системы постоянного мониторинга глюкозы крови Dexcom.</t>
  </si>
  <si>
    <t>Постарнак Полина и Павел</t>
  </si>
  <si>
    <t>Дьяков Антон</t>
  </si>
  <si>
    <t>Оплата курса реабилитации в ФГБУ им. Никифорова МЧС России г. Санкт-Петербург.</t>
  </si>
  <si>
    <t>Хурсинов Махмуд</t>
  </si>
  <si>
    <t>Оплата  операции в Европейском Медицинском Центре (Москва)</t>
  </si>
  <si>
    <t xml:space="preserve">Попченко Илья </t>
  </si>
  <si>
    <t>Оплата протеза руки</t>
  </si>
  <si>
    <t>Луценко Алина</t>
  </si>
  <si>
    <t>Козлов Артем</t>
  </si>
  <si>
    <t>Оплата слуховых аппаратов OPN1 (Oticon)</t>
  </si>
  <si>
    <t>Мищенкова Катя</t>
  </si>
  <si>
    <t>Оплата расходных материалов к ИВЛ и трахеостоме</t>
  </si>
  <si>
    <t>Левченко Максим</t>
  </si>
  <si>
    <t>Оплата операции в НИИ  Врожденных заболеваний челюстно-лицевой области</t>
  </si>
  <si>
    <t>Савинова Анна</t>
  </si>
  <si>
    <t>Оплата реабилитации в АО "МЕДИЦИНСКИЕ УСЛУГИ"</t>
  </si>
  <si>
    <t>Борин Иван</t>
  </si>
  <si>
    <t xml:space="preserve">Давлятова Диана </t>
  </si>
  <si>
    <t>Оплата курса реабилитации в 1 отделении Реацентра, г. Самара.</t>
  </si>
  <si>
    <t>Макарова Аделина</t>
  </si>
  <si>
    <t>Оплата курса реабилитации в РЦ «Первый шаг» г. Казань.</t>
  </si>
  <si>
    <t xml:space="preserve">Натфуллин Арслан </t>
  </si>
  <si>
    <t>Оплата курса реабилитации в ООО «ТОША и КО», г. Фрязино</t>
  </si>
  <si>
    <t xml:space="preserve">Свердликов Иван </t>
  </si>
  <si>
    <t>Оплата курса реабилитации в медицинском центре «Здоровое детство», г. Екатеринбург.</t>
  </si>
  <si>
    <t xml:space="preserve">Солодкова Мария </t>
  </si>
  <si>
    <t xml:space="preserve">Зайцева Виктория </t>
  </si>
  <si>
    <t>Оплата курса реабилитации ДЦА Родник, г. Санкт-Петербург</t>
  </si>
  <si>
    <t xml:space="preserve">Гончарова Мирослава </t>
  </si>
  <si>
    <t xml:space="preserve">Гуреева Анна </t>
  </si>
  <si>
    <t>Оплата курса реабилитации в ДРЦ «Шаг вперёд», г. Томск</t>
  </si>
  <si>
    <t>Буркин Артем</t>
  </si>
  <si>
    <t xml:space="preserve">Супрунов Никита </t>
  </si>
  <si>
    <t xml:space="preserve">Варанкина Виктория </t>
  </si>
  <si>
    <t>Тимшины Анастасия и Варвара</t>
  </si>
  <si>
    <t>Оплата курса реабилитации в РЦ "Внимание и забота"</t>
  </si>
  <si>
    <t>Глаголева Александра</t>
  </si>
  <si>
    <t>Оплата айтрекинга</t>
  </si>
  <si>
    <t>Фадеев Кирилл</t>
  </si>
  <si>
    <t xml:space="preserve">Левицкая  Алина </t>
  </si>
  <si>
    <t>Стопчинский Александр</t>
  </si>
  <si>
    <t xml:space="preserve">Чугуевский Анатолий </t>
  </si>
  <si>
    <t>Воробьева Полина</t>
  </si>
  <si>
    <t>Оплата курса реабилитации в ООО «Клинский реабилитационный центр», г. Клин</t>
  </si>
  <si>
    <t xml:space="preserve">Первак Анна и Анастасия </t>
  </si>
  <si>
    <t>Оплата кресла Otter</t>
  </si>
  <si>
    <t>Оплата мед. оборудования, инструментов и расходных материалов</t>
  </si>
  <si>
    <t>Оплата  за зажимы, фиксаторы, стержни</t>
  </si>
  <si>
    <t>Оплата за стиральную машину</t>
  </si>
  <si>
    <t>Оплата  за катетер</t>
  </si>
  <si>
    <t>СПб ГБУЗ «ДГМКЦ ВМТ им. К.А. Раухфуса»</t>
  </si>
  <si>
    <t>Оплата курса реабилитации в ФОЦ для людей с ограниченными возможностями «Адели-Пенза».</t>
  </si>
  <si>
    <t>Гвоздева Арина</t>
  </si>
  <si>
    <t>Оплата курса реабилитации ЦР «Я Смогу», г. Нижний Новгород.</t>
  </si>
  <si>
    <t>Трифонов Арсений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</si>
</sst>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rgb="FF00B0F0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4" fontId="9" fillId="3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/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/>
    <xf numFmtId="1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/>
    <xf numFmtId="4" fontId="10" fillId="0" borderId="1" xfId="0" applyNumberFormat="1" applyFont="1" applyFill="1" applyBorder="1" applyAlignment="1">
      <alignment horizontal="right" vertical="top" wrapText="1"/>
    </xf>
    <xf numFmtId="0" fontId="0" fillId="0" borderId="0" xfId="0" applyFill="1" applyBorder="1"/>
    <xf numFmtId="4" fontId="0" fillId="0" borderId="0" xfId="0" applyNumberFormat="1" applyFill="1"/>
    <xf numFmtId="4" fontId="9" fillId="0" borderId="1" xfId="0" applyNumberFormat="1" applyFont="1" applyBorder="1" applyAlignment="1">
      <alignment wrapText="1"/>
    </xf>
    <xf numFmtId="14" fontId="9" fillId="3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4" fontId="9" fillId="0" borderId="1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top" wrapText="1"/>
    </xf>
    <xf numFmtId="4" fontId="7" fillId="0" borderId="4" xfId="0" applyNumberFormat="1" applyFont="1" applyFill="1" applyBorder="1" applyAlignment="1">
      <alignment horizontal="right" vertical="top" wrapText="1"/>
    </xf>
    <xf numFmtId="4" fontId="7" fillId="0" borderId="4" xfId="0" applyNumberFormat="1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right" wrapText="1"/>
    </xf>
    <xf numFmtId="1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/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center"/>
    </xf>
    <xf numFmtId="14" fontId="7" fillId="0" borderId="1" xfId="0" applyNumberFormat="1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right" vertical="center"/>
    </xf>
    <xf numFmtId="14" fontId="2" fillId="0" borderId="8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opLeftCell="A77" zoomScale="115" zoomScaleNormal="115" workbookViewId="0">
      <selection activeCell="B88" sqref="B88"/>
    </sheetView>
  </sheetViews>
  <sheetFormatPr defaultColWidth="9.140625" defaultRowHeight="15"/>
  <cols>
    <col min="1" max="1" width="20.140625" style="8" customWidth="1"/>
    <col min="2" max="2" width="23.85546875" style="8" customWidth="1"/>
    <col min="3" max="3" width="47" style="8" customWidth="1"/>
    <col min="4" max="4" width="34" style="8" customWidth="1"/>
    <col min="5" max="6" width="12.7109375" style="8" bestFit="1" customWidth="1"/>
    <col min="7" max="16384" width="9.140625" style="8"/>
  </cols>
  <sheetData>
    <row r="1" spans="1:6" ht="104.25" customHeight="1">
      <c r="C1" s="32" t="s">
        <v>16</v>
      </c>
      <c r="D1" s="33"/>
    </row>
    <row r="2" spans="1:6" ht="15.75">
      <c r="A2" s="9" t="s">
        <v>0</v>
      </c>
      <c r="B2" s="9" t="s">
        <v>1</v>
      </c>
      <c r="C2" s="9" t="s">
        <v>2</v>
      </c>
      <c r="D2" s="9" t="s">
        <v>4</v>
      </c>
    </row>
    <row r="3" spans="1:6">
      <c r="A3" s="35" t="s">
        <v>3</v>
      </c>
      <c r="B3" s="35"/>
      <c r="C3" s="35"/>
      <c r="D3" s="35"/>
    </row>
    <row r="4" spans="1:6">
      <c r="A4" s="28">
        <v>44166</v>
      </c>
      <c r="B4" s="29">
        <v>99000</v>
      </c>
      <c r="C4" s="10" t="s">
        <v>13</v>
      </c>
      <c r="D4" s="10" t="s">
        <v>30</v>
      </c>
    </row>
    <row r="5" spans="1:6">
      <c r="A5" s="28">
        <v>44166</v>
      </c>
      <c r="B5" s="29">
        <v>33500</v>
      </c>
      <c r="C5" s="10" t="s">
        <v>13</v>
      </c>
      <c r="D5" s="10" t="s">
        <v>31</v>
      </c>
    </row>
    <row r="6" spans="1:6" ht="28.5">
      <c r="A6" s="28">
        <v>44167</v>
      </c>
      <c r="B6" s="29">
        <v>3317793.36</v>
      </c>
      <c r="C6" s="10" t="s">
        <v>26</v>
      </c>
      <c r="D6" s="10" t="s">
        <v>25</v>
      </c>
    </row>
    <row r="7" spans="1:6" ht="28.5">
      <c r="A7" s="28">
        <v>44168</v>
      </c>
      <c r="B7" s="29">
        <v>1497067</v>
      </c>
      <c r="C7" s="10" t="s">
        <v>23</v>
      </c>
      <c r="D7" s="10" t="s">
        <v>24</v>
      </c>
    </row>
    <row r="8" spans="1:6" ht="42.75">
      <c r="A8" s="28">
        <v>44168</v>
      </c>
      <c r="B8" s="29">
        <v>1909720</v>
      </c>
      <c r="C8" s="10" t="s">
        <v>28</v>
      </c>
      <c r="D8" s="10" t="s">
        <v>29</v>
      </c>
      <c r="F8" s="19"/>
    </row>
    <row r="9" spans="1:6">
      <c r="A9" s="28">
        <v>44169</v>
      </c>
      <c r="B9" s="29">
        <v>99000</v>
      </c>
      <c r="C9" s="10" t="s">
        <v>13</v>
      </c>
      <c r="D9" s="10" t="s">
        <v>39</v>
      </c>
      <c r="F9" s="19"/>
    </row>
    <row r="10" spans="1:6" ht="28.5">
      <c r="A10" s="28">
        <v>44169</v>
      </c>
      <c r="B10" s="29">
        <v>110000</v>
      </c>
      <c r="C10" s="10" t="s">
        <v>40</v>
      </c>
      <c r="D10" s="10" t="s">
        <v>41</v>
      </c>
    </row>
    <row r="11" spans="1:6" ht="28.5">
      <c r="A11" s="28">
        <v>44169</v>
      </c>
      <c r="B11" s="29">
        <v>345400</v>
      </c>
      <c r="C11" s="10" t="s">
        <v>44</v>
      </c>
      <c r="D11" s="10" t="s">
        <v>45</v>
      </c>
    </row>
    <row r="12" spans="1:6">
      <c r="A12" s="28">
        <v>44173</v>
      </c>
      <c r="B12" s="29">
        <v>270000</v>
      </c>
      <c r="C12" s="10" t="s">
        <v>15</v>
      </c>
      <c r="D12" s="10" t="s">
        <v>61</v>
      </c>
    </row>
    <row r="13" spans="1:6">
      <c r="A13" s="28">
        <v>44173</v>
      </c>
      <c r="B13" s="29">
        <v>19500</v>
      </c>
      <c r="C13" s="10" t="s">
        <v>13</v>
      </c>
      <c r="D13" s="10" t="s">
        <v>52</v>
      </c>
    </row>
    <row r="14" spans="1:6" ht="28.5">
      <c r="A14" s="28">
        <v>44173</v>
      </c>
      <c r="B14" s="29">
        <v>94000</v>
      </c>
      <c r="C14" s="10" t="s">
        <v>50</v>
      </c>
      <c r="D14" s="10" t="s">
        <v>51</v>
      </c>
    </row>
    <row r="15" spans="1:6">
      <c r="A15" s="28">
        <v>44174</v>
      </c>
      <c r="B15" s="29">
        <v>196700</v>
      </c>
      <c r="C15" s="10" t="s">
        <v>15</v>
      </c>
      <c r="D15" s="10" t="s">
        <v>64</v>
      </c>
    </row>
    <row r="16" spans="1:6" ht="28.5">
      <c r="A16" s="28">
        <v>44175</v>
      </c>
      <c r="B16" s="29">
        <v>230000</v>
      </c>
      <c r="C16" s="10" t="s">
        <v>71</v>
      </c>
      <c r="D16" s="10" t="s">
        <v>72</v>
      </c>
    </row>
    <row r="17" spans="1:5" ht="28.5">
      <c r="A17" s="28">
        <v>44180</v>
      </c>
      <c r="B17" s="29">
        <v>146840</v>
      </c>
      <c r="C17" s="10" t="s">
        <v>69</v>
      </c>
      <c r="D17" s="10" t="s">
        <v>70</v>
      </c>
    </row>
    <row r="18" spans="1:5" ht="28.5">
      <c r="A18" s="28">
        <v>44180</v>
      </c>
      <c r="B18" s="29">
        <v>299300</v>
      </c>
      <c r="C18" s="10" t="s">
        <v>48</v>
      </c>
      <c r="D18" s="10" t="s">
        <v>49</v>
      </c>
    </row>
    <row r="19" spans="1:5">
      <c r="A19" s="28">
        <v>44180</v>
      </c>
      <c r="B19" s="29">
        <v>697387.5</v>
      </c>
      <c r="C19" s="10" t="s">
        <v>87</v>
      </c>
      <c r="D19" s="10" t="s">
        <v>88</v>
      </c>
    </row>
    <row r="20" spans="1:5">
      <c r="A20" s="28">
        <v>44181</v>
      </c>
      <c r="B20" s="29">
        <v>279900</v>
      </c>
      <c r="C20" s="10" t="s">
        <v>15</v>
      </c>
      <c r="D20" s="10" t="s">
        <v>82</v>
      </c>
    </row>
    <row r="21" spans="1:5" ht="42.75">
      <c r="A21" s="28">
        <v>44181</v>
      </c>
      <c r="B21" s="29">
        <v>296100</v>
      </c>
      <c r="C21" s="10" t="s">
        <v>85</v>
      </c>
      <c r="D21" s="10" t="s">
        <v>86</v>
      </c>
    </row>
    <row r="22" spans="1:5" ht="42.75">
      <c r="A22" s="28">
        <v>44181</v>
      </c>
      <c r="B22" s="29">
        <v>200000</v>
      </c>
      <c r="C22" s="10" t="s">
        <v>145</v>
      </c>
      <c r="D22" s="10" t="s">
        <v>146</v>
      </c>
    </row>
    <row r="23" spans="1:5" ht="42.75">
      <c r="A23" s="28">
        <v>44182</v>
      </c>
      <c r="B23" s="29">
        <v>40000</v>
      </c>
      <c r="C23" s="10" t="s">
        <v>80</v>
      </c>
      <c r="D23" s="10" t="s">
        <v>81</v>
      </c>
    </row>
    <row r="24" spans="1:5" ht="28.5">
      <c r="A24" s="28">
        <v>44182</v>
      </c>
      <c r="B24" s="48">
        <v>1209322.8</v>
      </c>
      <c r="C24" s="10" t="s">
        <v>46</v>
      </c>
      <c r="D24" s="49" t="s">
        <v>47</v>
      </c>
      <c r="E24" s="19"/>
    </row>
    <row r="25" spans="1:5" ht="16.5" customHeight="1">
      <c r="A25" s="28">
        <v>44182</v>
      </c>
      <c r="B25" s="29">
        <v>43600</v>
      </c>
      <c r="C25" s="10" t="s">
        <v>13</v>
      </c>
      <c r="D25" s="10" t="s">
        <v>78</v>
      </c>
    </row>
    <row r="26" spans="1:5">
      <c r="A26" s="28">
        <v>44182</v>
      </c>
      <c r="B26" s="29">
        <v>47000</v>
      </c>
      <c r="C26" s="10" t="s">
        <v>13</v>
      </c>
      <c r="D26" s="10" t="s">
        <v>79</v>
      </c>
    </row>
    <row r="27" spans="1:5" ht="28.5">
      <c r="A27" s="28">
        <v>44182</v>
      </c>
      <c r="B27" s="29">
        <v>201500</v>
      </c>
      <c r="C27" s="10" t="s">
        <v>83</v>
      </c>
      <c r="D27" s="10" t="s">
        <v>84</v>
      </c>
    </row>
    <row r="28" spans="1:5">
      <c r="A28" s="28">
        <v>44182</v>
      </c>
      <c r="B28" s="29">
        <v>200000</v>
      </c>
      <c r="C28" s="10" t="s">
        <v>15</v>
      </c>
      <c r="D28" s="10" t="s">
        <v>89</v>
      </c>
    </row>
    <row r="29" spans="1:5" ht="28.5">
      <c r="A29" s="28">
        <v>44182</v>
      </c>
      <c r="B29" s="29">
        <v>212300</v>
      </c>
      <c r="C29" s="10" t="s">
        <v>90</v>
      </c>
      <c r="D29" s="10" t="s">
        <v>91</v>
      </c>
    </row>
    <row r="30" spans="1:5" ht="28.5">
      <c r="A30" s="28">
        <v>44182</v>
      </c>
      <c r="B30" s="29">
        <v>207200</v>
      </c>
      <c r="C30" s="10" t="s">
        <v>107</v>
      </c>
      <c r="D30" s="10" t="s">
        <v>92</v>
      </c>
    </row>
    <row r="31" spans="1:5" ht="28.5">
      <c r="A31" s="28">
        <v>44187</v>
      </c>
      <c r="B31" s="29">
        <v>299000</v>
      </c>
      <c r="C31" s="10" t="s">
        <v>9</v>
      </c>
      <c r="D31" s="10" t="s">
        <v>77</v>
      </c>
    </row>
    <row r="32" spans="1:5" ht="28.5">
      <c r="A32" s="28">
        <v>44187</v>
      </c>
      <c r="B32" s="29">
        <v>1380000</v>
      </c>
      <c r="C32" s="10" t="s">
        <v>9</v>
      </c>
      <c r="D32" s="10" t="s">
        <v>73</v>
      </c>
    </row>
    <row r="33" spans="1:4" ht="28.5">
      <c r="A33" s="28">
        <v>44187</v>
      </c>
      <c r="B33" s="29">
        <v>380000</v>
      </c>
      <c r="C33" s="10" t="s">
        <v>96</v>
      </c>
      <c r="D33" s="10" t="s">
        <v>97</v>
      </c>
    </row>
    <row r="34" spans="1:4" ht="28.5">
      <c r="A34" s="28">
        <v>44188</v>
      </c>
      <c r="B34" s="29">
        <v>14502645.74</v>
      </c>
      <c r="C34" s="10" t="s">
        <v>26</v>
      </c>
      <c r="D34" s="10" t="s">
        <v>27</v>
      </c>
    </row>
    <row r="35" spans="1:4" ht="28.5">
      <c r="A35" s="28">
        <v>44188</v>
      </c>
      <c r="B35" s="29">
        <v>2186922.52</v>
      </c>
      <c r="C35" s="10" t="s">
        <v>98</v>
      </c>
      <c r="D35" s="10" t="s">
        <v>99</v>
      </c>
    </row>
    <row r="36" spans="1:4" ht="28.5">
      <c r="A36" s="28">
        <v>44193</v>
      </c>
      <c r="B36" s="29">
        <v>207200</v>
      </c>
      <c r="C36" s="10" t="s">
        <v>107</v>
      </c>
      <c r="D36" s="10" t="s">
        <v>108</v>
      </c>
    </row>
    <row r="37" spans="1:4" ht="28.5">
      <c r="A37" s="28">
        <v>44193</v>
      </c>
      <c r="B37" s="29">
        <v>110400</v>
      </c>
      <c r="C37" s="10" t="s">
        <v>9</v>
      </c>
      <c r="D37" s="10" t="s">
        <v>95</v>
      </c>
    </row>
    <row r="38" spans="1:4" ht="28.5">
      <c r="A38" s="28">
        <v>44193</v>
      </c>
      <c r="B38" s="29">
        <v>110000</v>
      </c>
      <c r="C38" s="10" t="s">
        <v>109</v>
      </c>
      <c r="D38" s="10" t="s">
        <v>110</v>
      </c>
    </row>
    <row r="39" spans="1:4">
      <c r="A39" s="28">
        <v>44193</v>
      </c>
      <c r="B39" s="29">
        <v>110800</v>
      </c>
      <c r="C39" s="10" t="s">
        <v>13</v>
      </c>
      <c r="D39" s="10" t="s">
        <v>111</v>
      </c>
    </row>
    <row r="40" spans="1:4" ht="28.5">
      <c r="A40" s="28">
        <v>44193</v>
      </c>
      <c r="B40" s="29">
        <v>115450</v>
      </c>
      <c r="C40" s="10" t="s">
        <v>112</v>
      </c>
      <c r="D40" s="10" t="s">
        <v>113</v>
      </c>
    </row>
    <row r="41" spans="1:4" ht="28.5">
      <c r="A41" s="28">
        <v>44193</v>
      </c>
      <c r="B41" s="29">
        <v>300000</v>
      </c>
      <c r="C41" s="10" t="s">
        <v>114</v>
      </c>
      <c r="D41" s="10" t="s">
        <v>115</v>
      </c>
    </row>
    <row r="42" spans="1:4" ht="28.5">
      <c r="A42" s="28">
        <v>44193</v>
      </c>
      <c r="B42" s="29">
        <v>143950</v>
      </c>
      <c r="C42" s="10" t="s">
        <v>118</v>
      </c>
      <c r="D42" s="10" t="s">
        <v>119</v>
      </c>
    </row>
    <row r="43" spans="1:4" ht="28.5">
      <c r="A43" s="28">
        <v>44193</v>
      </c>
      <c r="B43" s="29">
        <v>138700</v>
      </c>
      <c r="C43" s="10" t="s">
        <v>147</v>
      </c>
      <c r="D43" s="10" t="s">
        <v>148</v>
      </c>
    </row>
    <row r="44" spans="1:4">
      <c r="A44" s="28">
        <v>44194</v>
      </c>
      <c r="B44" s="29">
        <v>160200</v>
      </c>
      <c r="C44" s="10" t="s">
        <v>15</v>
      </c>
      <c r="D44" s="10" t="s">
        <v>120</v>
      </c>
    </row>
    <row r="45" spans="1:4" ht="28.5">
      <c r="A45" s="28">
        <v>44194</v>
      </c>
      <c r="B45" s="29">
        <v>294400</v>
      </c>
      <c r="C45" s="10" t="s">
        <v>121</v>
      </c>
      <c r="D45" s="10" t="s">
        <v>122</v>
      </c>
    </row>
    <row r="46" spans="1:4" ht="28.5">
      <c r="A46" s="28">
        <v>44194</v>
      </c>
      <c r="B46" s="29">
        <v>160600</v>
      </c>
      <c r="C46" s="10" t="s">
        <v>121</v>
      </c>
      <c r="D46" s="10" t="s">
        <v>123</v>
      </c>
    </row>
    <row r="47" spans="1:4">
      <c r="A47" s="28">
        <v>44194</v>
      </c>
      <c r="B47" s="29">
        <v>260000</v>
      </c>
      <c r="C47" s="10" t="s">
        <v>13</v>
      </c>
      <c r="D47" s="10" t="s">
        <v>76</v>
      </c>
    </row>
    <row r="48" spans="1:4">
      <c r="A48" s="28">
        <v>44194</v>
      </c>
      <c r="B48" s="29">
        <v>130000</v>
      </c>
      <c r="C48" s="10" t="s">
        <v>13</v>
      </c>
      <c r="D48" s="10" t="s">
        <v>127</v>
      </c>
    </row>
    <row r="49" spans="1:4" ht="28.5">
      <c r="A49" s="28">
        <v>44194</v>
      </c>
      <c r="B49" s="29">
        <v>158400</v>
      </c>
      <c r="C49" s="10" t="s">
        <v>124</v>
      </c>
      <c r="D49" s="10" t="s">
        <v>125</v>
      </c>
    </row>
    <row r="50" spans="1:4" ht="28.5">
      <c r="A50" s="28">
        <v>44194</v>
      </c>
      <c r="B50" s="29">
        <v>242000</v>
      </c>
      <c r="C50" s="10" t="s">
        <v>107</v>
      </c>
      <c r="D50" s="10" t="s">
        <v>128</v>
      </c>
    </row>
    <row r="51" spans="1:4">
      <c r="A51" s="28">
        <v>44194</v>
      </c>
      <c r="B51" s="29">
        <v>78000</v>
      </c>
      <c r="C51" s="10" t="s">
        <v>13</v>
      </c>
      <c r="D51" s="10" t="s">
        <v>126</v>
      </c>
    </row>
    <row r="52" spans="1:4" ht="28.5">
      <c r="A52" s="28">
        <v>44194</v>
      </c>
      <c r="B52" s="29">
        <v>50000</v>
      </c>
      <c r="C52" s="10" t="s">
        <v>129</v>
      </c>
      <c r="D52" s="10" t="s">
        <v>130</v>
      </c>
    </row>
    <row r="53" spans="1:4" ht="28.5">
      <c r="A53" s="28">
        <v>44194</v>
      </c>
      <c r="B53" s="50">
        <v>386400</v>
      </c>
      <c r="C53" s="10" t="s">
        <v>9</v>
      </c>
      <c r="D53" s="51" t="s">
        <v>135</v>
      </c>
    </row>
    <row r="54" spans="1:4">
      <c r="A54" s="28">
        <v>44194</v>
      </c>
      <c r="B54" s="29">
        <v>43000</v>
      </c>
      <c r="C54" s="10" t="s">
        <v>13</v>
      </c>
      <c r="D54" s="10" t="s">
        <v>133</v>
      </c>
    </row>
    <row r="55" spans="1:4" ht="28.5">
      <c r="A55" s="28">
        <v>44194</v>
      </c>
      <c r="B55" s="29">
        <v>260000</v>
      </c>
      <c r="C55" s="10" t="s">
        <v>116</v>
      </c>
      <c r="D55" s="10" t="s">
        <v>117</v>
      </c>
    </row>
    <row r="56" spans="1:4" ht="28.5">
      <c r="A56" s="28">
        <v>44195</v>
      </c>
      <c r="B56" s="29">
        <v>386400</v>
      </c>
      <c r="C56" s="10" t="s">
        <v>9</v>
      </c>
      <c r="D56" s="10" t="s">
        <v>134</v>
      </c>
    </row>
    <row r="57" spans="1:4">
      <c r="A57" s="28">
        <v>44195</v>
      </c>
      <c r="B57" s="29">
        <v>257000</v>
      </c>
      <c r="C57" s="10" t="s">
        <v>15</v>
      </c>
      <c r="D57" s="10" t="s">
        <v>136</v>
      </c>
    </row>
    <row r="58" spans="1:4" ht="28.5">
      <c r="A58" s="28">
        <v>44195</v>
      </c>
      <c r="B58" s="29">
        <v>273000</v>
      </c>
      <c r="C58" s="10" t="s">
        <v>137</v>
      </c>
      <c r="D58" s="10" t="s">
        <v>138</v>
      </c>
    </row>
    <row r="59" spans="1:4" ht="21" customHeight="1">
      <c r="A59" s="11" t="s">
        <v>5</v>
      </c>
      <c r="B59" s="12">
        <f>SUM(B4:B58)</f>
        <v>35426598.920000002</v>
      </c>
      <c r="C59" s="12"/>
      <c r="D59" s="12"/>
    </row>
    <row r="60" spans="1:4" ht="21" customHeight="1">
      <c r="A60" s="34" t="s">
        <v>12</v>
      </c>
      <c r="B60" s="34"/>
      <c r="C60" s="34"/>
      <c r="D60" s="34"/>
    </row>
    <row r="61" spans="1:4" ht="21" customHeight="1">
      <c r="A61" s="28">
        <v>44166</v>
      </c>
      <c r="B61" s="29">
        <v>35000</v>
      </c>
      <c r="C61" s="10" t="s">
        <v>139</v>
      </c>
      <c r="D61" s="10" t="s">
        <v>34</v>
      </c>
    </row>
    <row r="62" spans="1:4" ht="36" customHeight="1">
      <c r="A62" s="28">
        <v>44168</v>
      </c>
      <c r="B62" s="29">
        <v>200000</v>
      </c>
      <c r="C62" s="10" t="s">
        <v>37</v>
      </c>
      <c r="D62" s="10" t="s">
        <v>38</v>
      </c>
    </row>
    <row r="63" spans="1:4" ht="28.5" customHeight="1">
      <c r="A63" s="28">
        <v>44175</v>
      </c>
      <c r="B63" s="29">
        <v>110000</v>
      </c>
      <c r="C63" s="10" t="s">
        <v>53</v>
      </c>
      <c r="D63" s="10" t="s">
        <v>54</v>
      </c>
    </row>
    <row r="64" spans="1:4" ht="28.5" customHeight="1">
      <c r="A64" s="28">
        <v>44175</v>
      </c>
      <c r="B64" s="29">
        <v>276500</v>
      </c>
      <c r="C64" s="10" t="s">
        <v>65</v>
      </c>
      <c r="D64" s="10" t="s">
        <v>66</v>
      </c>
    </row>
    <row r="65" spans="1:5" ht="28.5" customHeight="1">
      <c r="A65" s="28">
        <v>44176</v>
      </c>
      <c r="B65" s="29">
        <v>208500</v>
      </c>
      <c r="C65" s="10" t="s">
        <v>62</v>
      </c>
      <c r="D65" s="10" t="s">
        <v>63</v>
      </c>
    </row>
    <row r="66" spans="1:5" ht="28.5" customHeight="1">
      <c r="A66" s="28">
        <v>44182</v>
      </c>
      <c r="B66" s="29">
        <v>215970</v>
      </c>
      <c r="C66" s="10" t="s">
        <v>67</v>
      </c>
      <c r="D66" s="10" t="s">
        <v>68</v>
      </c>
    </row>
    <row r="67" spans="1:5" ht="28.5" customHeight="1">
      <c r="A67" s="28">
        <v>44182</v>
      </c>
      <c r="B67" s="29">
        <v>298395</v>
      </c>
      <c r="C67" s="10" t="s">
        <v>59</v>
      </c>
      <c r="D67" s="10" t="s">
        <v>60</v>
      </c>
    </row>
    <row r="68" spans="1:5" ht="28.5" customHeight="1">
      <c r="A68" s="28">
        <v>44187</v>
      </c>
      <c r="B68" s="29">
        <v>456000</v>
      </c>
      <c r="C68" s="10" t="s">
        <v>100</v>
      </c>
      <c r="D68" s="10" t="s">
        <v>101</v>
      </c>
    </row>
    <row r="69" spans="1:5" ht="28.5" customHeight="1">
      <c r="A69" s="28">
        <v>44187</v>
      </c>
      <c r="B69" s="29">
        <v>130000</v>
      </c>
      <c r="C69" s="10" t="s">
        <v>100</v>
      </c>
      <c r="D69" s="10" t="s">
        <v>102</v>
      </c>
    </row>
    <row r="70" spans="1:5" ht="28.5" customHeight="1">
      <c r="A70" s="28">
        <v>44187</v>
      </c>
      <c r="B70" s="29">
        <v>342650</v>
      </c>
      <c r="C70" s="10" t="s">
        <v>103</v>
      </c>
      <c r="D70" s="10" t="s">
        <v>104</v>
      </c>
    </row>
    <row r="71" spans="1:5" ht="28.5" customHeight="1">
      <c r="A71" s="28">
        <v>44194</v>
      </c>
      <c r="B71" s="29">
        <v>221200</v>
      </c>
      <c r="C71" s="10" t="s">
        <v>131</v>
      </c>
      <c r="D71" s="10" t="s">
        <v>132</v>
      </c>
    </row>
    <row r="72" spans="1:5" ht="28.5" customHeight="1">
      <c r="A72" s="11" t="s">
        <v>5</v>
      </c>
      <c r="B72" s="12">
        <f>SUM(B61:B71)</f>
        <v>2494215</v>
      </c>
      <c r="C72" s="12"/>
      <c r="D72" s="12"/>
      <c r="E72" s="19"/>
    </row>
    <row r="73" spans="1:5" ht="28.5" customHeight="1">
      <c r="A73" s="34" t="s">
        <v>32</v>
      </c>
      <c r="B73" s="34"/>
      <c r="C73" s="34"/>
      <c r="D73" s="34"/>
      <c r="E73" s="19"/>
    </row>
    <row r="74" spans="1:5" ht="28.5" customHeight="1">
      <c r="A74" s="28">
        <v>44166</v>
      </c>
      <c r="B74" s="29">
        <v>12300</v>
      </c>
      <c r="C74" s="10" t="s">
        <v>33</v>
      </c>
      <c r="D74" s="10" t="s">
        <v>34</v>
      </c>
      <c r="E74" s="19"/>
    </row>
    <row r="75" spans="1:5" ht="28.5" customHeight="1">
      <c r="A75" s="28">
        <v>44166</v>
      </c>
      <c r="B75" s="29">
        <v>19450</v>
      </c>
      <c r="C75" s="10" t="s">
        <v>35</v>
      </c>
      <c r="D75" s="10" t="s">
        <v>36</v>
      </c>
      <c r="E75" s="19"/>
    </row>
    <row r="76" spans="1:5" ht="28.5" customHeight="1">
      <c r="A76" s="28">
        <v>44168</v>
      </c>
      <c r="B76" s="29">
        <v>29800</v>
      </c>
      <c r="C76" s="10" t="s">
        <v>42</v>
      </c>
      <c r="D76" s="10" t="s">
        <v>43</v>
      </c>
      <c r="E76" s="19"/>
    </row>
    <row r="77" spans="1:5" ht="28.5" customHeight="1">
      <c r="A77" s="28">
        <v>44174</v>
      </c>
      <c r="B77" s="29">
        <v>283500</v>
      </c>
      <c r="C77" s="10" t="s">
        <v>55</v>
      </c>
      <c r="D77" s="10" t="s">
        <v>56</v>
      </c>
      <c r="E77" s="19"/>
    </row>
    <row r="78" spans="1:5" ht="28.5" customHeight="1">
      <c r="A78" s="28">
        <v>44174</v>
      </c>
      <c r="B78" s="29">
        <v>118790</v>
      </c>
      <c r="C78" s="10" t="s">
        <v>57</v>
      </c>
      <c r="D78" s="10" t="s">
        <v>58</v>
      </c>
      <c r="E78" s="19"/>
    </row>
    <row r="79" spans="1:5" ht="28.5" customHeight="1">
      <c r="A79" s="28">
        <v>44183</v>
      </c>
      <c r="B79" s="29">
        <v>1012186.8</v>
      </c>
      <c r="C79" s="10" t="s">
        <v>21</v>
      </c>
      <c r="D79" s="10" t="s">
        <v>22</v>
      </c>
      <c r="E79" s="19"/>
    </row>
    <row r="80" spans="1:5" ht="28.5" customHeight="1">
      <c r="A80" s="28">
        <v>44188</v>
      </c>
      <c r="B80" s="29">
        <v>800244.48</v>
      </c>
      <c r="C80" s="10" t="s">
        <v>93</v>
      </c>
      <c r="D80" s="10" t="s">
        <v>94</v>
      </c>
      <c r="E80" s="19"/>
    </row>
    <row r="81" spans="1:12" ht="28.5" customHeight="1">
      <c r="A81" s="28">
        <v>44193</v>
      </c>
      <c r="B81" s="29">
        <v>47400</v>
      </c>
      <c r="C81" s="10" t="s">
        <v>105</v>
      </c>
      <c r="D81" s="10" t="s">
        <v>106</v>
      </c>
      <c r="E81" s="19"/>
    </row>
    <row r="82" spans="1:12" ht="28.5" customHeight="1">
      <c r="A82" s="11" t="s">
        <v>5</v>
      </c>
      <c r="B82" s="12">
        <f>SUM(B74:B81)</f>
        <v>2323671.2800000003</v>
      </c>
      <c r="C82" s="10"/>
      <c r="D82" s="10"/>
      <c r="E82" s="19"/>
    </row>
    <row r="83" spans="1:12" ht="28.5" customHeight="1">
      <c r="A83" s="34" t="s">
        <v>14</v>
      </c>
      <c r="B83" s="34"/>
      <c r="C83" s="34"/>
      <c r="D83" s="34"/>
    </row>
    <row r="84" spans="1:12" ht="28.5" customHeight="1">
      <c r="A84" s="28">
        <v>44179</v>
      </c>
      <c r="B84" s="29">
        <v>33926.25</v>
      </c>
      <c r="C84" s="10" t="s">
        <v>74</v>
      </c>
      <c r="D84" s="10" t="s">
        <v>75</v>
      </c>
    </row>
    <row r="85" spans="1:12" ht="28.5" customHeight="1">
      <c r="A85" s="11" t="s">
        <v>5</v>
      </c>
      <c r="B85" s="12">
        <f>SUM(B84:B84)</f>
        <v>33926.25</v>
      </c>
      <c r="C85" s="10"/>
      <c r="D85" s="10"/>
    </row>
    <row r="86" spans="1:12" ht="15" customHeight="1">
      <c r="A86" s="34" t="s">
        <v>7</v>
      </c>
      <c r="B86" s="34"/>
      <c r="C86" s="34"/>
      <c r="D86" s="34"/>
      <c r="E86" s="31"/>
      <c r="F86" s="31"/>
      <c r="G86" s="31"/>
      <c r="H86" s="31"/>
      <c r="I86" s="31"/>
      <c r="J86" s="31"/>
      <c r="K86" s="31"/>
      <c r="L86" s="31"/>
    </row>
    <row r="87" spans="1:12" ht="15" customHeight="1">
      <c r="A87" s="15">
        <v>44195</v>
      </c>
      <c r="B87" s="13">
        <v>1256478.6200000001</v>
      </c>
      <c r="C87" s="30"/>
      <c r="D87" s="30"/>
      <c r="E87" s="22"/>
      <c r="F87" s="22"/>
      <c r="G87" s="22"/>
      <c r="H87" s="22"/>
      <c r="I87" s="22"/>
      <c r="J87" s="22"/>
      <c r="K87" s="22"/>
      <c r="L87" s="22"/>
    </row>
    <row r="88" spans="1:12">
      <c r="A88" s="16" t="s">
        <v>6</v>
      </c>
      <c r="B88" s="17">
        <f>B59+B72+B85+B87+B82</f>
        <v>41534890.07</v>
      </c>
      <c r="C88" s="14"/>
      <c r="D88" s="14"/>
    </row>
    <row r="89" spans="1:12">
      <c r="E89" s="18"/>
      <c r="F89" s="18"/>
      <c r="G89" s="18"/>
      <c r="H89" s="18"/>
    </row>
    <row r="90" spans="1:12">
      <c r="B90" s="19"/>
      <c r="E90" s="18"/>
      <c r="F90" s="18"/>
      <c r="G90" s="18"/>
      <c r="H90" s="18"/>
    </row>
    <row r="91" spans="1:12">
      <c r="B91" s="24"/>
      <c r="E91" s="18"/>
      <c r="F91" s="18"/>
      <c r="G91" s="18"/>
      <c r="H91" s="18"/>
      <c r="L91" s="8" t="s">
        <v>8</v>
      </c>
    </row>
    <row r="93" spans="1:12">
      <c r="B93" s="19"/>
    </row>
  </sheetData>
  <mergeCells count="8">
    <mergeCell ref="I86:L86"/>
    <mergeCell ref="C1:D1"/>
    <mergeCell ref="A86:D86"/>
    <mergeCell ref="A3:D3"/>
    <mergeCell ref="E86:H86"/>
    <mergeCell ref="A60:D60"/>
    <mergeCell ref="A83:D83"/>
    <mergeCell ref="A73:D7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A10" sqref="A10"/>
    </sheetView>
  </sheetViews>
  <sheetFormatPr defaultRowHeight="1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>
      <c r="A1" s="36"/>
      <c r="B1" s="36"/>
      <c r="C1" s="37" t="s">
        <v>17</v>
      </c>
      <c r="D1" s="37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38" t="s">
        <v>140</v>
      </c>
      <c r="B3" s="38"/>
      <c r="C3" s="38"/>
      <c r="D3" s="38"/>
    </row>
    <row r="4" spans="1:4" ht="28.5">
      <c r="A4" s="3">
        <v>44175</v>
      </c>
      <c r="B4" s="7">
        <v>55000</v>
      </c>
      <c r="C4" s="10" t="s">
        <v>141</v>
      </c>
      <c r="D4" s="10" t="s">
        <v>144</v>
      </c>
    </row>
    <row r="5" spans="1:4" ht="28.5">
      <c r="A5" s="3">
        <v>44175</v>
      </c>
      <c r="B5" s="7">
        <v>20735</v>
      </c>
      <c r="C5" s="10" t="s">
        <v>142</v>
      </c>
      <c r="D5" s="10" t="s">
        <v>144</v>
      </c>
    </row>
    <row r="6" spans="1:4" ht="28.5">
      <c r="A6" s="3">
        <v>44182</v>
      </c>
      <c r="B6" s="7">
        <v>15200</v>
      </c>
      <c r="C6" s="10" t="s">
        <v>143</v>
      </c>
      <c r="D6" s="10" t="s">
        <v>144</v>
      </c>
    </row>
    <row r="7" spans="1:4" ht="15.75">
      <c r="A7" s="11" t="s">
        <v>5</v>
      </c>
      <c r="B7" s="47">
        <f>SUM(B4:B6)</f>
        <v>90935</v>
      </c>
      <c r="C7" s="1"/>
      <c r="D7" s="1"/>
    </row>
    <row r="8" spans="1:4">
      <c r="A8" s="38" t="s">
        <v>7</v>
      </c>
      <c r="B8" s="38"/>
      <c r="C8" s="38"/>
      <c r="D8" s="38"/>
    </row>
    <row r="9" spans="1:4">
      <c r="A9" s="3">
        <v>44195</v>
      </c>
      <c r="B9" s="7">
        <v>37011.519999999997</v>
      </c>
      <c r="C9" s="6"/>
      <c r="D9" s="6"/>
    </row>
    <row r="10" spans="1:4">
      <c r="A10" s="5" t="s">
        <v>6</v>
      </c>
      <c r="B10" s="4">
        <f>B7+B9</f>
        <v>127946.51999999999</v>
      </c>
      <c r="C10" s="2"/>
      <c r="D10" s="2"/>
    </row>
  </sheetData>
  <mergeCells count="4">
    <mergeCell ref="A1:B1"/>
    <mergeCell ref="C1:D1"/>
    <mergeCell ref="A8:D8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B5" sqref="B5"/>
    </sheetView>
  </sheetViews>
  <sheetFormatPr defaultRowHeight="15"/>
  <cols>
    <col min="1" max="1" width="20" customWidth="1"/>
    <col min="2" max="2" width="29.42578125" customWidth="1"/>
    <col min="3" max="3" width="43" customWidth="1"/>
    <col min="4" max="4" width="37.5703125" customWidth="1"/>
  </cols>
  <sheetData>
    <row r="1" spans="1:4" ht="115.5" customHeight="1">
      <c r="A1" s="39"/>
      <c r="B1" s="39"/>
      <c r="C1" s="40" t="s">
        <v>18</v>
      </c>
      <c r="D1" s="41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38" t="s">
        <v>7</v>
      </c>
      <c r="B3" s="38"/>
      <c r="C3" s="38"/>
      <c r="D3" s="38"/>
    </row>
    <row r="4" spans="1:4">
      <c r="A4" s="3">
        <v>44195</v>
      </c>
      <c r="B4" s="23">
        <v>579884.02</v>
      </c>
      <c r="C4" s="2"/>
      <c r="D4" s="2"/>
    </row>
    <row r="5" spans="1:4">
      <c r="A5" s="5" t="s">
        <v>6</v>
      </c>
      <c r="B5" s="4">
        <f>B4</f>
        <v>579884.02</v>
      </c>
      <c r="C5" s="2"/>
      <c r="D5" s="2"/>
    </row>
  </sheetData>
  <mergeCells count="3">
    <mergeCell ref="A3:D3"/>
    <mergeCell ref="A1:B1"/>
    <mergeCell ref="C1:D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7" sqref="B7"/>
    </sheetView>
  </sheetViews>
  <sheetFormatPr defaultRowHeight="1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>
      <c r="A1" s="39"/>
      <c r="B1" s="39"/>
      <c r="C1" s="42" t="s">
        <v>19</v>
      </c>
      <c r="D1" s="43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38" t="s">
        <v>10</v>
      </c>
      <c r="B3" s="38"/>
      <c r="C3" s="38" t="s">
        <v>7</v>
      </c>
      <c r="D3" s="38"/>
    </row>
    <row r="4" spans="1:4" ht="15.75">
      <c r="A4" s="15">
        <v>44195</v>
      </c>
      <c r="B4" s="25">
        <v>653373.29</v>
      </c>
      <c r="C4" s="26" t="s">
        <v>11</v>
      </c>
      <c r="D4" s="9"/>
    </row>
    <row r="5" spans="1:4">
      <c r="A5" s="44" t="s">
        <v>7</v>
      </c>
      <c r="B5" s="45"/>
      <c r="C5" s="45" t="s">
        <v>7</v>
      </c>
      <c r="D5" s="46"/>
    </row>
    <row r="6" spans="1:4">
      <c r="A6" s="15">
        <v>44195</v>
      </c>
      <c r="B6" s="25">
        <v>1032104.2</v>
      </c>
      <c r="C6" s="14"/>
      <c r="D6" s="14"/>
    </row>
    <row r="7" spans="1:4">
      <c r="A7" s="5" t="s">
        <v>6</v>
      </c>
      <c r="B7" s="4">
        <f>B4+B6</f>
        <v>1685477.49</v>
      </c>
      <c r="C7" s="2"/>
      <c r="D7" s="2"/>
    </row>
  </sheetData>
  <mergeCells count="4">
    <mergeCell ref="A1:B1"/>
    <mergeCell ref="C1:D1"/>
    <mergeCell ref="A5:D5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B4" sqref="B4"/>
    </sheetView>
  </sheetViews>
  <sheetFormatPr defaultRowHeight="1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>
      <c r="C1" s="42" t="s">
        <v>20</v>
      </c>
      <c r="D1" s="43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 ht="15.75">
      <c r="A3" s="21">
        <v>44195</v>
      </c>
      <c r="B3" s="27">
        <v>529235.4</v>
      </c>
      <c r="C3" s="20" t="s">
        <v>7</v>
      </c>
      <c r="D3" s="1"/>
    </row>
    <row r="4" spans="1:4">
      <c r="A4" s="5" t="s">
        <v>6</v>
      </c>
      <c r="B4" s="4">
        <f>B3</f>
        <v>529235.4</v>
      </c>
      <c r="C4" s="2"/>
      <c r="D4" s="2"/>
    </row>
  </sheetData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2018-02-06T16:39:26Z</dcterms:created>
  <dcterms:modified xsi:type="dcterms:W3CDTF">2021-01-29T17:28:26Z</dcterms:modified>
</cp:coreProperties>
</file>