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 activeTab="6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</workbook>
</file>

<file path=xl/calcChain.xml><?xml version="1.0" encoding="utf-8"?>
<calcChain xmlns="http://schemas.openxmlformats.org/spreadsheetml/2006/main">
  <c r="B8" i="5"/>
  <c r="B47" i="1"/>
  <c r="B32"/>
  <c r="B41"/>
  <c r="B38"/>
  <c r="B44"/>
  <c r="B5" i="4" l="1"/>
  <c r="B7" i="6"/>
  <c r="B5" i="5"/>
  <c r="B4" i="7" l="1"/>
</calcChain>
</file>

<file path=xl/sharedStrings.xml><?xml version="1.0" encoding="utf-8"?>
<sst xmlns="http://schemas.openxmlformats.org/spreadsheetml/2006/main" count="120" uniqueCount="83">
  <si>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</si>
  <si>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</si>
  <si>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</si>
  <si>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</si>
  <si>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</si>
  <si>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</si>
  <si>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</si>
  <si>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</si>
  <si>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</si>
  <si>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</si>
  <si>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проезда до места лечения и обратно, проживания на время лечения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</si>
  <si>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</si>
  <si>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</si>
  <si>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</si>
  <si>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Оплата опрации  в ООО «Институт врожденных заболеваний челюстно-лицевой области».</t>
  </si>
  <si>
    <t>Оплата авиабилетов</t>
  </si>
  <si>
    <t>Расходы на мероприятия</t>
  </si>
  <si>
    <t>Оплата материалов для мероприятий</t>
  </si>
  <si>
    <t>Оплата курса реабилитации в Центре Натальи Пыхтиной</t>
  </si>
  <si>
    <t xml:space="preserve">Оплата реабилитации </t>
  </si>
  <si>
    <t>Оплата генетического анализа</t>
  </si>
  <si>
    <t>Барсуков Дмитрий</t>
  </si>
  <si>
    <t xml:space="preserve"> Программа «Адресная помощь» – август 2021</t>
  </si>
  <si>
    <t xml:space="preserve"> Программа «Системная помощь» –  август 2021</t>
  </si>
  <si>
    <t xml:space="preserve"> Программа «Коробка храбрости» – август 2021</t>
  </si>
  <si>
    <t xml:space="preserve"> Программа «Помощь семьям с тяжелобольными детьми» –  август  2021</t>
  </si>
  <si>
    <t xml:space="preserve"> Программа «Уроки доброты» – август 2021</t>
  </si>
  <si>
    <t>Оплата  ТСР (ходунки)</t>
  </si>
  <si>
    <t>Алексухин Матвей</t>
  </si>
  <si>
    <t>Архипов Матвей</t>
  </si>
  <si>
    <t xml:space="preserve">Оплата обследования и операции в клинике Ospedale del Cuore, Fondazione Toscana Gabriele Monasterio (Италия, г.Масса)
</t>
  </si>
  <si>
    <t>Астахов Максим</t>
  </si>
  <si>
    <t>Глаголева Александра</t>
  </si>
  <si>
    <t>Горчева Василиса</t>
  </si>
  <si>
    <t xml:space="preserve">Оплата лечения в клинике НМИЦ ДГОИ имени Д.Рогачeва г. Москва
</t>
  </si>
  <si>
    <t>Джелилов Мерген</t>
  </si>
  <si>
    <t xml:space="preserve"> Оплата операции (эндоскопическая пластика перфорации перегородки носа) в Ильинской больнице, г. Москва</t>
  </si>
  <si>
    <t>Дзугаева Мадина</t>
  </si>
  <si>
    <t>Оплата реабилитации в ФОЦ Адели, г. Пенза</t>
  </si>
  <si>
    <t xml:space="preserve">Иванов Александр </t>
  </si>
  <si>
    <t xml:space="preserve">Латыпова Гузель </t>
  </si>
  <si>
    <t>Оплата  операции на правое плечо и правую ногу в Hospital Universitario General de Cataluña (Барселона, Испания)</t>
  </si>
  <si>
    <t xml:space="preserve">Мудрова Алиса </t>
  </si>
  <si>
    <t>Оплата курса реабилитации в  МЦ "Сакура"</t>
  </si>
  <si>
    <t>Оплата курса реабилитации в санатории "Самшитовая роща"</t>
  </si>
  <si>
    <t>Павперов Эмиль</t>
  </si>
  <si>
    <t xml:space="preserve">Скоков Павел </t>
  </si>
  <si>
    <t>Оплата операции в Университетской клинике Халле (Германия)</t>
  </si>
  <si>
    <t>Оплата за ночной ВЭЭГ</t>
  </si>
  <si>
    <t>Попова Валерия</t>
  </si>
  <si>
    <t>Оплата айтрекера</t>
  </si>
  <si>
    <t>Колмогоров Сергей</t>
  </si>
  <si>
    <t>Оплата курса реабилитации в Центре восстановительной медицины и реабилитации "ЭйрМЕД", г. Санкт-Петербург</t>
  </si>
  <si>
    <t>Стародубцева Алина</t>
  </si>
  <si>
    <t>Муравьев Вячеслав</t>
  </si>
  <si>
    <t>Оплата атетеризации и операции по установке клапана на сердце в Университетской клинике г. Бонн (Германия)</t>
  </si>
  <si>
    <t>Оплата курса реабилитации в параолимпийском Центре спорта «Эволюция», г. Евпатория</t>
  </si>
  <si>
    <t>Кушнарев Владислав</t>
  </si>
  <si>
    <t>Оплата  ТСР виброплатформа)</t>
  </si>
  <si>
    <t>Ширяева Ирина</t>
  </si>
  <si>
    <t>Крылова София</t>
  </si>
  <si>
    <t xml:space="preserve"> Оплата операции: выполнение коррекции и фиксации грудного и поясничного отделов позвоночника в ФГБУ «НМИЦ ТО им. Н.Н. Приорова» Минздрава России</t>
  </si>
  <si>
    <t>Оплата операции в ФГБУ НМИЦ ТО имени Н.Н. Приорова, г. Москва</t>
  </si>
  <si>
    <t>Паскарь Мэдэлина</t>
  </si>
  <si>
    <t>Оплата  мед.препаратов и мед. расходных материалов</t>
  </si>
  <si>
    <t>Оплата мед. расходных материалов для операции в ФГБУ НМИЦ ТО имени Н.Н. Приорова, г. Москва</t>
  </si>
  <si>
    <t>Оплата лечения в НМИЦ онкологии им. Н.Н. Блохина</t>
  </si>
  <si>
    <t>Азимова Самира</t>
  </si>
  <si>
    <t>Помоз София</t>
  </si>
  <si>
    <t>Смирнов Егор</t>
  </si>
  <si>
    <t>Грушевой Кирилл</t>
  </si>
  <si>
    <t>Картопольцев Константин</t>
  </si>
  <si>
    <t>Лушина Мария</t>
  </si>
  <si>
    <t>Оплата ортезов</t>
  </si>
  <si>
    <t>Ермаков Максим</t>
  </si>
  <si>
    <t>Савва Ксения</t>
  </si>
  <si>
    <t>Оплата курса реабилитации в городе Волгоград в центре абилитации "Седьмой лепесток"</t>
  </si>
  <si>
    <t>Клочков Александр</t>
  </si>
  <si>
    <t>Оплата реабилитации в ФОЦ Адели г. Пенза</t>
  </si>
  <si>
    <t>Коннов Александр</t>
  </si>
  <si>
    <t>Тубальцев Владимир</t>
  </si>
  <si>
    <t>Явкина Кристина</t>
  </si>
  <si>
    <t>Волонтерские отделения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</si>
</sst>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4" fontId="7" fillId="4" borderId="4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center"/>
    </xf>
    <xf numFmtId="14" fontId="11" fillId="0" borderId="1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Border="1"/>
    <xf numFmtId="4" fontId="11" fillId="0" borderId="1" xfId="0" applyNumberFormat="1" applyFon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top"/>
    </xf>
    <xf numFmtId="0" fontId="14" fillId="2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4" fontId="11" fillId="0" borderId="6" xfId="0" applyNumberFormat="1" applyFont="1" applyFill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opLeftCell="A39" workbookViewId="0">
      <selection activeCell="C53" sqref="C53"/>
    </sheetView>
  </sheetViews>
  <sheetFormatPr defaultRowHeight="15"/>
  <cols>
    <col min="1" max="1" width="20.140625" style="9" customWidth="1"/>
    <col min="2" max="2" width="22.5703125" style="9" customWidth="1"/>
    <col min="3" max="3" width="47" style="9" customWidth="1"/>
    <col min="4" max="4" width="34" style="9" customWidth="1"/>
    <col min="5" max="5" width="11.42578125" style="9" bestFit="1" customWidth="1"/>
    <col min="6" max="6" width="20" style="9" customWidth="1"/>
    <col min="7" max="7" width="9.140625" style="9"/>
    <col min="8" max="8" width="16.5703125" style="9" customWidth="1"/>
    <col min="9" max="9" width="12.42578125" style="9" bestFit="1" customWidth="1"/>
    <col min="10" max="16384" width="9.140625" style="9"/>
  </cols>
  <sheetData>
    <row r="1" spans="1:4" ht="104.25" customHeight="1">
      <c r="C1" s="38" t="s">
        <v>22</v>
      </c>
      <c r="D1" s="39"/>
    </row>
    <row r="2" spans="1:4" ht="15.75">
      <c r="A2" s="10" t="s">
        <v>0</v>
      </c>
      <c r="B2" s="10" t="s">
        <v>1</v>
      </c>
      <c r="C2" s="10" t="s">
        <v>2</v>
      </c>
      <c r="D2" s="10" t="s">
        <v>4</v>
      </c>
    </row>
    <row r="3" spans="1:4">
      <c r="A3" s="41" t="s">
        <v>3</v>
      </c>
      <c r="B3" s="41"/>
      <c r="C3" s="41"/>
      <c r="D3" s="41"/>
    </row>
    <row r="4" spans="1:4" ht="32.25" customHeight="1">
      <c r="A4" s="11">
        <v>44413</v>
      </c>
      <c r="B4" s="12">
        <v>207200</v>
      </c>
      <c r="C4" s="13" t="s">
        <v>14</v>
      </c>
      <c r="D4" s="13" t="s">
        <v>31</v>
      </c>
    </row>
    <row r="5" spans="1:4">
      <c r="A5" s="11">
        <v>44413</v>
      </c>
      <c r="B5" s="12">
        <v>50000</v>
      </c>
      <c r="C5" s="13" t="s">
        <v>19</v>
      </c>
      <c r="D5" s="13" t="s">
        <v>32</v>
      </c>
    </row>
    <row r="6" spans="1:4" ht="21" customHeight="1">
      <c r="A6" s="11">
        <v>44413</v>
      </c>
      <c r="B6" s="12">
        <v>276000</v>
      </c>
      <c r="C6" s="13" t="s">
        <v>11</v>
      </c>
      <c r="D6" s="13" t="s">
        <v>33</v>
      </c>
    </row>
    <row r="7" spans="1:4" ht="48" customHeight="1">
      <c r="A7" s="11">
        <v>44413</v>
      </c>
      <c r="B7" s="12">
        <v>323400</v>
      </c>
      <c r="C7" s="13" t="s">
        <v>36</v>
      </c>
      <c r="D7" s="13" t="s">
        <v>37</v>
      </c>
    </row>
    <row r="8" spans="1:4" ht="31.5" customHeight="1">
      <c r="A8" s="11">
        <v>44413</v>
      </c>
      <c r="B8" s="12">
        <v>300000</v>
      </c>
      <c r="C8" s="13" t="s">
        <v>38</v>
      </c>
      <c r="D8" s="13" t="s">
        <v>39</v>
      </c>
    </row>
    <row r="9" spans="1:4" ht="31.5" customHeight="1">
      <c r="A9" s="11">
        <v>44413</v>
      </c>
      <c r="B9" s="12">
        <v>3262792.32</v>
      </c>
      <c r="C9" s="13" t="s">
        <v>41</v>
      </c>
      <c r="D9" s="13" t="s">
        <v>40</v>
      </c>
    </row>
    <row r="10" spans="1:4" ht="31.5" customHeight="1">
      <c r="A10" s="11">
        <v>44413</v>
      </c>
      <c r="B10" s="12">
        <v>148400</v>
      </c>
      <c r="C10" s="13" t="s">
        <v>44</v>
      </c>
      <c r="D10" s="13" t="s">
        <v>45</v>
      </c>
    </row>
    <row r="11" spans="1:4" ht="31.5" customHeight="1">
      <c r="A11" s="11">
        <v>44413</v>
      </c>
      <c r="B11" s="12">
        <v>552000</v>
      </c>
      <c r="C11" s="13" t="s">
        <v>11</v>
      </c>
      <c r="D11" s="13" t="s">
        <v>81</v>
      </c>
    </row>
    <row r="12" spans="1:4" ht="45.75" customHeight="1">
      <c r="A12" s="11">
        <v>44414</v>
      </c>
      <c r="B12" s="12">
        <v>2500000</v>
      </c>
      <c r="C12" s="13" t="s">
        <v>34</v>
      </c>
      <c r="D12" s="13" t="s">
        <v>35</v>
      </c>
    </row>
    <row r="13" spans="1:4" ht="26.25" customHeight="1">
      <c r="A13" s="11">
        <v>44414</v>
      </c>
      <c r="B13" s="12">
        <v>12000</v>
      </c>
      <c r="C13" s="13" t="s">
        <v>48</v>
      </c>
      <c r="D13" s="13" t="s">
        <v>49</v>
      </c>
    </row>
    <row r="14" spans="1:4" ht="48.75" customHeight="1">
      <c r="A14" s="11">
        <v>44418</v>
      </c>
      <c r="B14" s="12">
        <v>2365844.6800000002</v>
      </c>
      <c r="C14" s="13" t="s">
        <v>47</v>
      </c>
      <c r="D14" s="13" t="s">
        <v>46</v>
      </c>
    </row>
    <row r="15" spans="1:4" ht="48.75" customHeight="1">
      <c r="A15" s="11">
        <v>44419</v>
      </c>
      <c r="B15" s="12">
        <v>101400</v>
      </c>
      <c r="C15" s="13" t="s">
        <v>56</v>
      </c>
      <c r="D15" s="13" t="s">
        <v>57</v>
      </c>
    </row>
    <row r="16" spans="1:4" ht="68.25" customHeight="1">
      <c r="A16" s="11">
        <v>44424</v>
      </c>
      <c r="B16" s="12">
        <v>323073</v>
      </c>
      <c r="C16" s="13" t="s">
        <v>61</v>
      </c>
      <c r="D16" s="13" t="s">
        <v>60</v>
      </c>
    </row>
    <row r="17" spans="1:4" ht="57">
      <c r="A17" s="11">
        <v>44424</v>
      </c>
      <c r="B17" s="12">
        <v>1405719</v>
      </c>
      <c r="C17" s="13" t="s">
        <v>55</v>
      </c>
      <c r="D17" s="13" t="s">
        <v>54</v>
      </c>
    </row>
    <row r="18" spans="1:4" ht="28.5">
      <c r="A18" s="11">
        <v>44424</v>
      </c>
      <c r="B18" s="12">
        <v>685423</v>
      </c>
      <c r="C18" s="13" t="s">
        <v>62</v>
      </c>
      <c r="D18" s="13" t="s">
        <v>63</v>
      </c>
    </row>
    <row r="19" spans="1:4">
      <c r="A19" s="11">
        <v>44432</v>
      </c>
      <c r="B19" s="12">
        <v>35000</v>
      </c>
      <c r="C19" s="13" t="s">
        <v>20</v>
      </c>
      <c r="D19" s="13" t="s">
        <v>72</v>
      </c>
    </row>
    <row r="20" spans="1:4">
      <c r="A20" s="11">
        <v>44432</v>
      </c>
      <c r="B20" s="12">
        <v>285000</v>
      </c>
      <c r="C20" s="13" t="s">
        <v>43</v>
      </c>
      <c r="D20" s="13" t="s">
        <v>71</v>
      </c>
    </row>
    <row r="21" spans="1:4">
      <c r="A21" s="11">
        <v>44432</v>
      </c>
      <c r="B21" s="12">
        <v>256100</v>
      </c>
      <c r="C21" s="13" t="s">
        <v>43</v>
      </c>
      <c r="D21" s="13" t="s">
        <v>70</v>
      </c>
    </row>
    <row r="22" spans="1:4">
      <c r="A22" s="11">
        <v>44432</v>
      </c>
      <c r="B22" s="12">
        <v>250000</v>
      </c>
      <c r="C22" s="13" t="s">
        <v>43</v>
      </c>
      <c r="D22" s="13" t="s">
        <v>69</v>
      </c>
    </row>
    <row r="23" spans="1:4" ht="28.5">
      <c r="A23" s="11">
        <v>44433</v>
      </c>
      <c r="B23" s="12">
        <v>742000</v>
      </c>
      <c r="C23" s="13" t="s">
        <v>66</v>
      </c>
      <c r="D23" s="13" t="s">
        <v>67</v>
      </c>
    </row>
    <row r="24" spans="1:4" ht="28.5">
      <c r="A24" s="11">
        <v>44434</v>
      </c>
      <c r="B24" s="12">
        <v>1159200</v>
      </c>
      <c r="C24" s="13" t="s">
        <v>11</v>
      </c>
      <c r="D24" s="13" t="s">
        <v>68</v>
      </c>
    </row>
    <row r="25" spans="1:4" ht="50.25" customHeight="1">
      <c r="A25" s="11">
        <v>44435</v>
      </c>
      <c r="B25" s="12">
        <v>3557200</v>
      </c>
      <c r="C25" s="13" t="s">
        <v>30</v>
      </c>
      <c r="D25" s="13" t="s">
        <v>29</v>
      </c>
    </row>
    <row r="26" spans="1:4" ht="48" customHeight="1">
      <c r="A26" s="11">
        <v>44435</v>
      </c>
      <c r="B26" s="12">
        <v>214000</v>
      </c>
      <c r="C26" s="13" t="s">
        <v>52</v>
      </c>
      <c r="D26" s="13" t="s">
        <v>53</v>
      </c>
    </row>
    <row r="27" spans="1:4" ht="48" customHeight="1">
      <c r="A27" s="11">
        <v>44435</v>
      </c>
      <c r="B27" s="12">
        <v>126200</v>
      </c>
      <c r="C27" s="13" t="s">
        <v>76</v>
      </c>
      <c r="D27" s="13" t="s">
        <v>77</v>
      </c>
    </row>
    <row r="28" spans="1:4" ht="39.75" customHeight="1">
      <c r="A28" s="11">
        <v>44438</v>
      </c>
      <c r="B28" s="12">
        <v>328200</v>
      </c>
      <c r="C28" s="13" t="s">
        <v>18</v>
      </c>
      <c r="D28" s="13" t="s">
        <v>75</v>
      </c>
    </row>
    <row r="29" spans="1:4" ht="39.75" customHeight="1">
      <c r="A29" s="11">
        <v>44438</v>
      </c>
      <c r="B29" s="12">
        <v>173000</v>
      </c>
      <c r="C29" s="13" t="s">
        <v>78</v>
      </c>
      <c r="D29" s="13" t="s">
        <v>79</v>
      </c>
    </row>
    <row r="30" spans="1:4" ht="39.75" customHeight="1">
      <c r="A30" s="11">
        <v>44438</v>
      </c>
      <c r="B30" s="12">
        <v>199700</v>
      </c>
      <c r="C30" s="13" t="s">
        <v>43</v>
      </c>
      <c r="D30" s="13" t="s">
        <v>80</v>
      </c>
    </row>
    <row r="31" spans="1:4" ht="39.75" customHeight="1">
      <c r="A31" s="11">
        <v>44438</v>
      </c>
      <c r="B31" s="12">
        <v>282150</v>
      </c>
      <c r="C31" s="13" t="s">
        <v>43</v>
      </c>
      <c r="D31" s="13" t="s">
        <v>42</v>
      </c>
    </row>
    <row r="32" spans="1:4" ht="42" customHeight="1">
      <c r="A32" s="14" t="s">
        <v>5</v>
      </c>
      <c r="B32" s="15">
        <f>SUM(B4:B31)</f>
        <v>20121002</v>
      </c>
      <c r="C32" s="15"/>
      <c r="D32" s="15"/>
    </row>
    <row r="33" spans="1:12" ht="21" customHeight="1">
      <c r="A33" s="42" t="s">
        <v>8</v>
      </c>
      <c r="B33" s="43"/>
      <c r="C33" s="43"/>
      <c r="D33" s="44"/>
    </row>
    <row r="34" spans="1:12" ht="29.25" customHeight="1">
      <c r="A34" s="11">
        <v>44413</v>
      </c>
      <c r="B34" s="12">
        <v>229960</v>
      </c>
      <c r="C34" s="13" t="s">
        <v>27</v>
      </c>
      <c r="D34" s="26" t="s">
        <v>28</v>
      </c>
    </row>
    <row r="35" spans="1:12" ht="29.25" customHeight="1">
      <c r="A35" s="11">
        <v>44417</v>
      </c>
      <c r="B35" s="12">
        <v>284000</v>
      </c>
      <c r="C35" s="13" t="s">
        <v>50</v>
      </c>
      <c r="D35" s="26" t="s">
        <v>51</v>
      </c>
    </row>
    <row r="36" spans="1:12" ht="29.25" customHeight="1">
      <c r="A36" s="11">
        <v>44420</v>
      </c>
      <c r="B36" s="12">
        <v>26200</v>
      </c>
      <c r="C36" s="13" t="s">
        <v>58</v>
      </c>
      <c r="D36" s="26" t="s">
        <v>59</v>
      </c>
    </row>
    <row r="37" spans="1:12" ht="29.25" customHeight="1">
      <c r="A37" s="11">
        <v>44434</v>
      </c>
      <c r="B37" s="12">
        <v>153350.51</v>
      </c>
      <c r="C37" s="13" t="s">
        <v>73</v>
      </c>
      <c r="D37" s="26" t="s">
        <v>74</v>
      </c>
    </row>
    <row r="38" spans="1:12" ht="33.75" customHeight="1">
      <c r="A38" s="14" t="s">
        <v>5</v>
      </c>
      <c r="B38" s="31">
        <f>SUM(B34:B37)</f>
        <v>693510.51</v>
      </c>
      <c r="C38" s="13"/>
      <c r="D38" s="13"/>
      <c r="G38" s="21"/>
    </row>
    <row r="39" spans="1:12" ht="33.75" customHeight="1">
      <c r="A39" s="42" t="s">
        <v>64</v>
      </c>
      <c r="B39" s="43"/>
      <c r="C39" s="43"/>
      <c r="D39" s="44"/>
      <c r="G39" s="21"/>
    </row>
    <row r="40" spans="1:12" ht="49.5" customHeight="1">
      <c r="A40" s="11">
        <v>44424</v>
      </c>
      <c r="B40" s="12">
        <v>191375</v>
      </c>
      <c r="C40" s="13" t="s">
        <v>65</v>
      </c>
      <c r="D40" s="13" t="s">
        <v>63</v>
      </c>
      <c r="G40" s="21"/>
    </row>
    <row r="41" spans="1:12" ht="33.75" customHeight="1">
      <c r="A41" s="14" t="s">
        <v>5</v>
      </c>
      <c r="B41" s="51">
        <f>B40</f>
        <v>191375</v>
      </c>
      <c r="C41" s="52"/>
      <c r="D41" s="26"/>
      <c r="G41" s="21"/>
    </row>
    <row r="42" spans="1:12" ht="17.25" customHeight="1">
      <c r="A42" s="42" t="s">
        <v>10</v>
      </c>
      <c r="B42" s="43"/>
      <c r="C42" s="43"/>
      <c r="D42" s="44"/>
      <c r="I42" s="21"/>
    </row>
    <row r="43" spans="1:12" ht="22.5" customHeight="1">
      <c r="A43" s="11">
        <v>44431</v>
      </c>
      <c r="B43" s="12">
        <v>84276</v>
      </c>
      <c r="C43" s="13" t="s">
        <v>15</v>
      </c>
      <c r="D43" s="26" t="s">
        <v>21</v>
      </c>
      <c r="H43" s="21"/>
    </row>
    <row r="44" spans="1:12" ht="29.25" customHeight="1">
      <c r="A44" s="14" t="s">
        <v>5</v>
      </c>
      <c r="B44" s="15">
        <f>SUM(B43:B43)</f>
        <v>84276</v>
      </c>
      <c r="C44" s="35"/>
      <c r="D44" s="36"/>
      <c r="G44" s="21"/>
    </row>
    <row r="45" spans="1:12" ht="15" customHeight="1">
      <c r="A45" s="40" t="s">
        <v>7</v>
      </c>
      <c r="B45" s="40"/>
      <c r="C45" s="40"/>
      <c r="D45" s="40"/>
      <c r="E45" s="37"/>
      <c r="F45" s="37"/>
      <c r="G45" s="37"/>
      <c r="H45" s="37"/>
      <c r="I45" s="37"/>
      <c r="J45" s="37"/>
      <c r="K45" s="37"/>
      <c r="L45" s="37"/>
    </row>
    <row r="46" spans="1:12" ht="15" customHeight="1">
      <c r="A46" s="18">
        <v>44438</v>
      </c>
      <c r="B46" s="31">
        <v>849174.56</v>
      </c>
      <c r="C46" s="34"/>
      <c r="D46" s="34"/>
      <c r="E46" s="25"/>
      <c r="F46" s="25"/>
      <c r="G46" s="25"/>
      <c r="H46" s="25"/>
      <c r="I46" s="25"/>
      <c r="J46" s="25"/>
      <c r="K46" s="25"/>
      <c r="L46" s="25"/>
    </row>
    <row r="47" spans="1:12">
      <c r="A47" s="19" t="s">
        <v>6</v>
      </c>
      <c r="B47" s="16">
        <f>B32+B38+B41+B44+B46</f>
        <v>21939338.07</v>
      </c>
      <c r="C47" s="17"/>
      <c r="D47" s="17"/>
    </row>
    <row r="48" spans="1:12">
      <c r="E48" s="20"/>
      <c r="F48" s="20"/>
      <c r="G48" s="20"/>
      <c r="H48" s="20"/>
    </row>
    <row r="49" spans="2:12">
      <c r="B49" s="32"/>
      <c r="E49" s="20"/>
      <c r="F49" s="20"/>
      <c r="G49" s="20"/>
      <c r="H49" s="20"/>
    </row>
    <row r="50" spans="2:12">
      <c r="E50" s="20"/>
      <c r="F50" s="20"/>
      <c r="G50" s="20"/>
      <c r="H50" s="20"/>
      <c r="L50" s="9" t="s">
        <v>9</v>
      </c>
    </row>
    <row r="51" spans="2:12">
      <c r="B51" s="21"/>
    </row>
    <row r="52" spans="2:12">
      <c r="B52" s="21"/>
    </row>
    <row r="53" spans="2:12">
      <c r="C53" s="21"/>
      <c r="D53" s="21"/>
      <c r="E53" s="21"/>
    </row>
    <row r="54" spans="2:12">
      <c r="C54" s="21"/>
      <c r="D54" s="21"/>
      <c r="E54" s="21"/>
    </row>
    <row r="55" spans="2:12">
      <c r="C55" s="21"/>
      <c r="D55" s="21"/>
      <c r="E55" s="21"/>
    </row>
    <row r="56" spans="2:12">
      <c r="C56" s="21"/>
      <c r="D56" s="21"/>
      <c r="E56" s="21"/>
    </row>
    <row r="57" spans="2:12">
      <c r="C57" s="21"/>
      <c r="D57" s="21"/>
      <c r="E57" s="21"/>
      <c r="F57" s="21"/>
    </row>
    <row r="58" spans="2:12">
      <c r="D58" s="21"/>
    </row>
    <row r="59" spans="2:12">
      <c r="D59" s="21"/>
      <c r="E59" s="21"/>
    </row>
    <row r="60" spans="2:12">
      <c r="D60" s="21"/>
    </row>
    <row r="61" spans="2:12">
      <c r="D61" s="21"/>
    </row>
  </sheetData>
  <mergeCells count="8">
    <mergeCell ref="I45:L45"/>
    <mergeCell ref="C1:D1"/>
    <mergeCell ref="A45:D45"/>
    <mergeCell ref="A3:D3"/>
    <mergeCell ref="E45:H45"/>
    <mergeCell ref="A33:D33"/>
    <mergeCell ref="A42:D42"/>
    <mergeCell ref="A39:D3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C25" sqref="C25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5"/>
      <c r="B1" s="45"/>
      <c r="C1" s="46" t="s">
        <v>23</v>
      </c>
      <c r="D1" s="47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8" t="s">
        <v>7</v>
      </c>
      <c r="B3" s="48"/>
      <c r="C3" s="48"/>
      <c r="D3" s="48"/>
    </row>
    <row r="4" spans="1:4">
      <c r="A4" s="3">
        <v>44438</v>
      </c>
      <c r="B4" s="7">
        <v>25543.27</v>
      </c>
      <c r="C4" s="6"/>
      <c r="D4" s="6"/>
    </row>
    <row r="5" spans="1:4">
      <c r="A5" s="5" t="s">
        <v>6</v>
      </c>
      <c r="B5" s="4">
        <f>B4</f>
        <v>25543.27</v>
      </c>
      <c r="C5" s="2"/>
      <c r="D5" s="2"/>
    </row>
  </sheetData>
  <mergeCells count="3"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8" sqref="B8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>
      <c r="A1" s="45"/>
      <c r="B1" s="45"/>
      <c r="C1" s="46" t="s">
        <v>24</v>
      </c>
      <c r="D1" s="47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8" t="s">
        <v>16</v>
      </c>
      <c r="B3" s="48"/>
      <c r="C3" s="48"/>
      <c r="D3" s="48"/>
    </row>
    <row r="4" spans="1:4" ht="15.75">
      <c r="A4" s="3">
        <v>44417</v>
      </c>
      <c r="B4" s="28">
        <v>120937.55</v>
      </c>
      <c r="C4" s="33" t="s">
        <v>17</v>
      </c>
      <c r="D4" s="33" t="s">
        <v>82</v>
      </c>
    </row>
    <row r="5" spans="1:4" ht="15.75">
      <c r="A5" s="29" t="s">
        <v>5</v>
      </c>
      <c r="B5" s="30">
        <f>SUM(B4:B4)</f>
        <v>120937.55</v>
      </c>
      <c r="C5" s="33"/>
      <c r="D5" s="33"/>
    </row>
    <row r="6" spans="1:4">
      <c r="A6" s="48" t="s">
        <v>7</v>
      </c>
      <c r="B6" s="48"/>
      <c r="C6" s="48"/>
      <c r="D6" s="48"/>
    </row>
    <row r="7" spans="1:4">
      <c r="A7" s="3">
        <v>44438</v>
      </c>
      <c r="B7" s="28">
        <v>296509.23</v>
      </c>
      <c r="C7" s="2"/>
      <c r="D7" s="2"/>
    </row>
    <row r="8" spans="1:4">
      <c r="A8" s="5" t="s">
        <v>6</v>
      </c>
      <c r="B8" s="4">
        <f>B5+B7</f>
        <v>417446.77999999997</v>
      </c>
      <c r="C8" s="2"/>
      <c r="D8" s="2"/>
    </row>
  </sheetData>
  <mergeCells count="4">
    <mergeCell ref="A6:D6"/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6" sqref="B6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5"/>
      <c r="B1" s="45"/>
      <c r="C1" s="49" t="s">
        <v>25</v>
      </c>
      <c r="D1" s="50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8" t="s">
        <v>12</v>
      </c>
      <c r="B3" s="48"/>
      <c r="C3" s="48" t="s">
        <v>7</v>
      </c>
      <c r="D3" s="48"/>
    </row>
    <row r="4" spans="1:4" ht="15.75">
      <c r="A4" s="3">
        <v>44438</v>
      </c>
      <c r="B4" s="8">
        <v>620965.71</v>
      </c>
      <c r="C4" s="27" t="s">
        <v>13</v>
      </c>
      <c r="D4" s="1"/>
    </row>
    <row r="5" spans="1:4">
      <c r="A5" s="48" t="s">
        <v>7</v>
      </c>
      <c r="B5" s="48"/>
      <c r="C5" s="48" t="s">
        <v>7</v>
      </c>
      <c r="D5" s="48"/>
    </row>
    <row r="6" spans="1:4">
      <c r="A6" s="3">
        <v>44438</v>
      </c>
      <c r="B6" s="8">
        <v>550360.68000000005</v>
      </c>
      <c r="C6" s="2"/>
      <c r="D6" s="2"/>
    </row>
    <row r="7" spans="1:4">
      <c r="A7" s="5" t="s">
        <v>6</v>
      </c>
      <c r="B7" s="4">
        <f>B4+B6</f>
        <v>1171326.3900000001</v>
      </c>
      <c r="C7" s="2"/>
      <c r="D7" s="2"/>
    </row>
  </sheetData>
  <mergeCells count="4">
    <mergeCell ref="A1:B1"/>
    <mergeCell ref="C1:D1"/>
    <mergeCell ref="A5:D5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B3" sqref="B3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49" t="s">
        <v>26</v>
      </c>
      <c r="D1" s="50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3">
        <v>44438</v>
      </c>
      <c r="B3" s="24">
        <v>321860.21000000002</v>
      </c>
      <c r="C3" s="22" t="s">
        <v>7</v>
      </c>
      <c r="D3" s="1"/>
    </row>
    <row r="4" spans="1:4">
      <c r="A4" s="5" t="s">
        <v>6</v>
      </c>
      <c r="B4" s="4">
        <f>SUM(B3:B3)</f>
        <v>321860.21000000002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2021-09-08T12:47:12Z</dcterms:modified>
</cp:coreProperties>
</file>