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942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  <fileRecoveryPr repairLoad="1"/>
</workbook>
</file>

<file path=xl/calcChain.xml><?xml version="1.0" encoding="utf-8"?>
<calcChain xmlns="http://schemas.openxmlformats.org/spreadsheetml/2006/main">
  <c r="B21" i="5"/>
  <c r="B18"/>
  <c r="B15"/>
  <c r="B10" i="7"/>
  <c r="B7"/>
  <c r="B27" i="1" l="1"/>
  <c r="B33"/>
  <c r="B44"/>
  <c r="B37"/>
  <c r="B47" l="1"/>
  <c r="B5" i="4" l="1"/>
  <c r="B5" i="6" l="1"/>
  <c r="B8" i="4"/>
</calcChain>
</file>

<file path=xl/sharedStrings.xml><?xml version="1.0" encoding="utf-8"?>
<sst xmlns="http://schemas.openxmlformats.org/spreadsheetml/2006/main" count="154" uniqueCount="107">
  <si>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</si>
  <si>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</si>
  <si>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</si>
  <si>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</si>
  <si>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</si>
  <si>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</si>
  <si>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</si>
  <si>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</si>
  <si>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</si>
  <si>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</si>
  <si>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</si>
  <si>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мед. оборудования, инструментов и расходных материалов</t>
  </si>
  <si>
    <t>Расходы на мероприятия</t>
  </si>
  <si>
    <t>Оплата медицинских препаратов и медицинских расходных материалов</t>
  </si>
  <si>
    <t>Оплата почтовых расходов</t>
  </si>
  <si>
    <t>Волонтерские отделения</t>
  </si>
  <si>
    <t>Оплата мед. препаратов</t>
  </si>
  <si>
    <t>Карпачев Савелий</t>
  </si>
  <si>
    <t>Оплата нейрореабилитации в клинике Гуттманн (Испания)</t>
  </si>
  <si>
    <t>Павперов Эмиль</t>
  </si>
  <si>
    <t>Волонтерское отделение г. Ростов-на-Дону</t>
  </si>
  <si>
    <t xml:space="preserve"> Программа «Уроки доброты» – август  2019</t>
  </si>
  <si>
    <t xml:space="preserve"> Программа «Адресная помощь» – август 2019</t>
  </si>
  <si>
    <t xml:space="preserve"> Программа «Системная помощь» – август 2019</t>
  </si>
  <si>
    <t xml:space="preserve"> Программа «Коробка храбрости» – август  2019</t>
  </si>
  <si>
    <t xml:space="preserve"> Программа «Помощь семьям с тяжелобольными детьми» – август 2019</t>
  </si>
  <si>
    <t>Александров Марк</t>
  </si>
  <si>
    <t>Оплата авиабилетов Москва-Рим-Москва</t>
  </si>
  <si>
    <t>Антоненко Вадим</t>
  </si>
  <si>
    <t>Оплата курса реабилитации  после операции в Sсhon Klinik (Германия)</t>
  </si>
  <si>
    <t>Атнагулов Роман</t>
  </si>
  <si>
    <t>Оплата курса реабилитации в РЦ «Добрые руки» (Санкт-Петербург)</t>
  </si>
  <si>
    <t xml:space="preserve">Бабикова Оксана </t>
  </si>
  <si>
    <t>Оплата курса реабилитации в областной больнице "Артусмед" г. Кладно, Чехия</t>
  </si>
  <si>
    <t>Барышева Елена</t>
  </si>
  <si>
    <t>Оплата портативного кислородного концентратора</t>
  </si>
  <si>
    <t>Батищев Кирилл</t>
  </si>
  <si>
    <t>Оплата  консультации врача невролога-эпилептолога в НПЦ Войно-Ясенецкого (Москва)</t>
  </si>
  <si>
    <t>Бекпулатова Паризода</t>
  </si>
  <si>
    <t>Оплата лечения в ООО «Меди Проф», г. Санкт-Петербург.</t>
  </si>
  <si>
    <t>Бибаев Владислав</t>
  </si>
  <si>
    <t>Оплата кресла-коляски для детей с ДЦП</t>
  </si>
  <si>
    <t>Бокова Ева</t>
  </si>
  <si>
    <t>Оплата обследования и реабилитации в МЦ «Прогноз» (Санкт-Петербург)</t>
  </si>
  <si>
    <t>Ганиев Исмоил</t>
  </si>
  <si>
    <t>Оплата продолжения лечения в НИИ Детской онкологии и гематологии ФГБУ «НМИЦ онкологии им. Н.Н. Блохина» (г. Москва)</t>
  </si>
  <si>
    <t>Глаголева Александра</t>
  </si>
  <si>
    <t>Оплата курса занятий по альтернативной дополнительной коммуникации в Центре реабилитации «Апрель» (Москва)</t>
  </si>
  <si>
    <t>Гуртяков Виктор</t>
  </si>
  <si>
    <t>Оплата обследования и лечения в Beta Klinik, Германия</t>
  </si>
  <si>
    <t>Ковалева Софья</t>
  </si>
  <si>
    <t>Комарова Богдана</t>
  </si>
  <si>
    <t>Оплата операции на тазобедренном и коленном суставах и коррекция голеностопных суставов в клинике Schon г. Мюнхен, Германия</t>
  </si>
  <si>
    <t>Оплата билетов Екатеринбур-Мюнхен</t>
  </si>
  <si>
    <t>Конопацкий Дмитрий</t>
  </si>
  <si>
    <t>Оплата курса реабилитации в Центре Физического развития (Барнаул).</t>
  </si>
  <si>
    <t>Коростин Алексей</t>
  </si>
  <si>
    <t>Оплата курса реабилитации  в РЦ «Компания Балтийские реабилитационные технологии» и стимуляция спинного мозга в РЦ «ЭйрМЕД»</t>
  </si>
  <si>
    <t>Оплата увлажнителя дыхательных смесей MR810</t>
  </si>
  <si>
    <t>Левченко Максим</t>
  </si>
  <si>
    <t>Леухина Вероника</t>
  </si>
  <si>
    <t>Оплата операции с установкой металлоконструкции в Клиническом госпитале на Яузе г. Москва</t>
  </si>
  <si>
    <t>Оплата металлоконструкции</t>
  </si>
  <si>
    <t>Мирсодиков Музаффар</t>
  </si>
  <si>
    <t>Оплата продолжения лечения в ФГБУ «НМИЦ онкологии им. Н. Н. Блохина»</t>
  </si>
  <si>
    <t>Наумова Дарья</t>
  </si>
  <si>
    <t>Оплата курас реабилитации в РЦ «Три сестры»</t>
  </si>
  <si>
    <t>Повроз Ирина</t>
  </si>
  <si>
    <t>Оплата обследования в Интернациональном эпилептическом центре Бета Клиник (Бонн, Германия)</t>
  </si>
  <si>
    <t>Поздняков Илья</t>
  </si>
  <si>
    <t>Оплата курса реабилитации в МЦ «Сакура» г. Челябинск</t>
  </si>
  <si>
    <t>Селиверстов Елисей</t>
  </si>
  <si>
    <t>Стружик Матвей</t>
  </si>
  <si>
    <t>Оплата курса реабилитации в РЦ «Доктрина»</t>
  </si>
  <si>
    <t>Фаткина Екатерина</t>
  </si>
  <si>
    <t>Черевач Владимир</t>
  </si>
  <si>
    <t>Чурин Сергей</t>
  </si>
  <si>
    <t>Оплата препарата кеппра</t>
  </si>
  <si>
    <t>Оплата препарата сабрил</t>
  </si>
  <si>
    <t>Шубенкова Анна</t>
  </si>
  <si>
    <t>Оплата курса  реабилитации в МЦ «Сакура» (Челябинск)</t>
  </si>
  <si>
    <t>Каштальян Кристина</t>
  </si>
  <si>
    <t>Оплата устройства для санации мокроты</t>
  </si>
  <si>
    <t>Оплата  трахеостомы и фильтров к ней</t>
  </si>
  <si>
    <t>Оплата комплектов постельного белья для отделения онкогематологии</t>
  </si>
  <si>
    <t>ГБУЗ "Волгоградский областной клинический онкологический диспансер"</t>
  </si>
  <si>
    <t>Печать фотографий для проекта "Невидимые"</t>
  </si>
  <si>
    <t>Оплата ручек для Уроков доброты</t>
  </si>
  <si>
    <t>Волонтерское отделение г. Челябинск</t>
  </si>
  <si>
    <t>Оплата наклеек, плакатов</t>
  </si>
  <si>
    <t>Волонтерское отделение г.Астрахань</t>
  </si>
  <si>
    <t>Оплата  за сертификаты, стикеры, листовки</t>
  </si>
  <si>
    <t>Волонтерское отделение г.Нижний Новгород</t>
  </si>
  <si>
    <t>Волонтерское отделение г. Москва</t>
  </si>
  <si>
    <t>Оплата открыток</t>
  </si>
  <si>
    <t>Оплата контейнеров</t>
  </si>
  <si>
    <t>Волонтерское отделение г. Кишинев</t>
  </si>
  <si>
    <t>Оплата за листовки, ролл ап</t>
  </si>
  <si>
    <t>Волонтерское отделение г.Саратов</t>
  </si>
  <si>
    <t xml:space="preserve">Оплата ролл-апа </t>
  </si>
  <si>
    <t>Волонтерское отделение г.Краснодар</t>
  </si>
  <si>
    <t>Оплата полиграфической продукции</t>
  </si>
  <si>
    <t>Волонтерское отделение г.Калуга</t>
  </si>
  <si>
    <t>Волонтерское отделение г.Архангельск</t>
  </si>
  <si>
    <t xml:space="preserve">Оплата за аренду зала, кофе-брейк </t>
  </si>
  <si>
    <t>Командировочные расходы</t>
  </si>
  <si>
    <t>Оплата  введения диспорта в РЦ «Апрель» (Москва)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</si>
</sst>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opLeftCell="A31" workbookViewId="0">
      <selection activeCell="F37" sqref="F37"/>
    </sheetView>
  </sheetViews>
  <sheetFormatPr defaultColWidth="9.140625" defaultRowHeight="15"/>
  <cols>
    <col min="1" max="1" width="20.140625" style="6" customWidth="1"/>
    <col min="2" max="2" width="27.140625" style="6" customWidth="1"/>
    <col min="3" max="3" width="47" style="6" customWidth="1"/>
    <col min="4" max="4" width="34" style="6" customWidth="1"/>
    <col min="5" max="5" width="11.42578125" style="6" bestFit="1" customWidth="1"/>
    <col min="6" max="6" width="10" style="6" bestFit="1" customWidth="1"/>
    <col min="7" max="16384" width="9.140625" style="6"/>
  </cols>
  <sheetData>
    <row r="1" spans="1:4" ht="104.25" customHeight="1">
      <c r="C1" s="38" t="s">
        <v>22</v>
      </c>
      <c r="D1" s="38"/>
    </row>
    <row r="2" spans="1:4" ht="15.75">
      <c r="A2" s="7" t="s">
        <v>0</v>
      </c>
      <c r="B2" s="7" t="s">
        <v>1</v>
      </c>
      <c r="C2" s="7" t="s">
        <v>2</v>
      </c>
      <c r="D2" s="7" t="s">
        <v>4</v>
      </c>
    </row>
    <row r="3" spans="1:4">
      <c r="A3" s="39" t="s">
        <v>3</v>
      </c>
      <c r="B3" s="40"/>
      <c r="C3" s="40"/>
      <c r="D3" s="41"/>
    </row>
    <row r="4" spans="1:4" ht="28.5">
      <c r="A4" s="8">
        <v>43678</v>
      </c>
      <c r="B4" s="9">
        <v>178800</v>
      </c>
      <c r="C4" s="10" t="s">
        <v>43</v>
      </c>
      <c r="D4" s="10" t="s">
        <v>42</v>
      </c>
    </row>
    <row r="5" spans="1:4" ht="57">
      <c r="A5" s="8">
        <v>43678</v>
      </c>
      <c r="B5" s="9">
        <v>694000</v>
      </c>
      <c r="C5" s="10" t="s">
        <v>57</v>
      </c>
      <c r="D5" s="10" t="s">
        <v>56</v>
      </c>
    </row>
    <row r="6" spans="1:4" ht="28.5">
      <c r="A6" s="8">
        <v>43678</v>
      </c>
      <c r="B6" s="9">
        <v>238700</v>
      </c>
      <c r="C6" s="10" t="s">
        <v>80</v>
      </c>
      <c r="D6" s="10" t="s">
        <v>79</v>
      </c>
    </row>
    <row r="7" spans="1:4" ht="28.5">
      <c r="A7" s="8">
        <v>43680</v>
      </c>
      <c r="B7" s="9">
        <v>158900.57999999999</v>
      </c>
      <c r="C7" s="10" t="s">
        <v>33</v>
      </c>
      <c r="D7" s="10" t="s">
        <v>32</v>
      </c>
    </row>
    <row r="8" spans="1:4" ht="28.5">
      <c r="A8" s="8">
        <v>43682</v>
      </c>
      <c r="B8" s="9">
        <v>336000</v>
      </c>
      <c r="C8" s="10" t="s">
        <v>64</v>
      </c>
      <c r="D8" s="10" t="s">
        <v>63</v>
      </c>
    </row>
    <row r="9" spans="1:4" ht="42.75">
      <c r="A9" s="8">
        <v>43682</v>
      </c>
      <c r="B9" s="9">
        <v>2400000</v>
      </c>
      <c r="C9" s="10" t="s">
        <v>45</v>
      </c>
      <c r="D9" s="10" t="s">
        <v>44</v>
      </c>
    </row>
    <row r="10" spans="1:4" ht="28.5">
      <c r="A10" s="8">
        <v>43684</v>
      </c>
      <c r="B10" s="9">
        <v>50000</v>
      </c>
      <c r="C10" s="10" t="s">
        <v>55</v>
      </c>
      <c r="D10" s="10" t="s">
        <v>54</v>
      </c>
    </row>
    <row r="11" spans="1:4" ht="42.75">
      <c r="A11" s="8">
        <v>43686</v>
      </c>
      <c r="B11" s="9">
        <v>35000</v>
      </c>
      <c r="C11" s="10" t="s">
        <v>47</v>
      </c>
      <c r="D11" s="10" t="s">
        <v>46</v>
      </c>
    </row>
    <row r="12" spans="1:4" ht="28.5">
      <c r="A12" s="8">
        <v>43689</v>
      </c>
      <c r="B12" s="9">
        <v>36000</v>
      </c>
      <c r="C12" s="10" t="s">
        <v>39</v>
      </c>
      <c r="D12" s="10" t="s">
        <v>38</v>
      </c>
    </row>
    <row r="13" spans="1:4" ht="42.75">
      <c r="A13" s="8">
        <v>43691</v>
      </c>
      <c r="B13" s="9">
        <v>10000</v>
      </c>
      <c r="C13" s="10" t="s">
        <v>37</v>
      </c>
      <c r="D13" s="10" t="s">
        <v>36</v>
      </c>
    </row>
    <row r="14" spans="1:4" ht="57">
      <c r="A14" s="8">
        <v>43691</v>
      </c>
      <c r="B14" s="9">
        <v>1885366.68</v>
      </c>
      <c r="C14" s="10" t="s">
        <v>52</v>
      </c>
      <c r="D14" s="10" t="s">
        <v>51</v>
      </c>
    </row>
    <row r="15" spans="1:4" ht="28.5">
      <c r="A15" s="8">
        <v>43691</v>
      </c>
      <c r="B15" s="9">
        <v>197000</v>
      </c>
      <c r="C15" s="10" t="s">
        <v>70</v>
      </c>
      <c r="D15" s="10" t="s">
        <v>69</v>
      </c>
    </row>
    <row r="16" spans="1:4" ht="42.75">
      <c r="A16" s="8">
        <v>43696</v>
      </c>
      <c r="B16" s="9">
        <v>632170</v>
      </c>
      <c r="C16" s="10" t="s">
        <v>61</v>
      </c>
      <c r="D16" s="10" t="s">
        <v>60</v>
      </c>
    </row>
    <row r="17" spans="1:4" ht="28.5">
      <c r="A17" s="8">
        <v>43699</v>
      </c>
      <c r="B17" s="9">
        <v>430990.8</v>
      </c>
      <c r="C17" s="10" t="s">
        <v>49</v>
      </c>
      <c r="D17" s="10" t="s">
        <v>50</v>
      </c>
    </row>
    <row r="18" spans="1:4" ht="28.5">
      <c r="A18" s="8">
        <v>43699</v>
      </c>
      <c r="B18" s="9">
        <v>350700</v>
      </c>
      <c r="C18" s="10" t="s">
        <v>66</v>
      </c>
      <c r="D18" s="10" t="s">
        <v>65</v>
      </c>
    </row>
    <row r="19" spans="1:4" ht="42.75">
      <c r="A19" s="8">
        <v>43699</v>
      </c>
      <c r="B19" s="9">
        <v>390541.6</v>
      </c>
      <c r="C19" s="10" t="s">
        <v>68</v>
      </c>
      <c r="D19" s="10" t="s">
        <v>67</v>
      </c>
    </row>
    <row r="20" spans="1:4" ht="42.75">
      <c r="A20" s="8">
        <v>43699</v>
      </c>
      <c r="B20" s="9">
        <v>383795.20000000001</v>
      </c>
      <c r="C20" s="10" t="s">
        <v>68</v>
      </c>
      <c r="D20" s="10" t="s">
        <v>71</v>
      </c>
    </row>
    <row r="21" spans="1:4" ht="28.5">
      <c r="A21" s="8">
        <v>43699</v>
      </c>
      <c r="B21" s="9">
        <v>24000</v>
      </c>
      <c r="C21" s="10" t="s">
        <v>106</v>
      </c>
      <c r="D21" s="10" t="s">
        <v>19</v>
      </c>
    </row>
    <row r="22" spans="1:4" ht="28.5">
      <c r="A22" s="8">
        <v>43700</v>
      </c>
      <c r="B22" s="9">
        <v>1125450</v>
      </c>
      <c r="C22" s="10" t="s">
        <v>18</v>
      </c>
      <c r="D22" s="10" t="s">
        <v>17</v>
      </c>
    </row>
    <row r="23" spans="1:4" ht="28.5">
      <c r="A23" s="8">
        <v>43700</v>
      </c>
      <c r="B23" s="9">
        <v>1611144</v>
      </c>
      <c r="C23" s="10" t="s">
        <v>29</v>
      </c>
      <c r="D23" s="10" t="s">
        <v>28</v>
      </c>
    </row>
    <row r="24" spans="1:4" ht="28.5">
      <c r="A24" s="8">
        <v>43700</v>
      </c>
      <c r="B24" s="9">
        <v>375000</v>
      </c>
      <c r="C24" s="10" t="s">
        <v>66</v>
      </c>
      <c r="D24" s="10" t="s">
        <v>74</v>
      </c>
    </row>
    <row r="25" spans="1:4">
      <c r="A25" s="8">
        <v>43706</v>
      </c>
      <c r="B25" s="28">
        <v>250400</v>
      </c>
      <c r="C25" s="10" t="s">
        <v>73</v>
      </c>
      <c r="D25" s="10" t="s">
        <v>72</v>
      </c>
    </row>
    <row r="26" spans="1:4" ht="28.5">
      <c r="A26" s="8">
        <v>43706</v>
      </c>
      <c r="B26" s="9">
        <v>165000</v>
      </c>
      <c r="C26" s="10" t="s">
        <v>31</v>
      </c>
      <c r="D26" s="10" t="s">
        <v>30</v>
      </c>
    </row>
    <row r="27" spans="1:4">
      <c r="A27" s="11" t="s">
        <v>5</v>
      </c>
      <c r="B27" s="12">
        <f>SUM(B4:B26)</f>
        <v>11958958.859999999</v>
      </c>
      <c r="C27" s="12"/>
      <c r="D27" s="12"/>
    </row>
    <row r="28" spans="1:4">
      <c r="A28" s="39" t="s">
        <v>8</v>
      </c>
      <c r="B28" s="40"/>
      <c r="C28" s="40"/>
      <c r="D28" s="41"/>
    </row>
    <row r="29" spans="1:4" ht="28.5">
      <c r="A29" s="8">
        <v>43691</v>
      </c>
      <c r="B29" s="9">
        <v>262174</v>
      </c>
      <c r="C29" s="10" t="s">
        <v>35</v>
      </c>
      <c r="D29" s="10" t="s">
        <v>34</v>
      </c>
    </row>
    <row r="30" spans="1:4" ht="28.5">
      <c r="A30" s="8">
        <v>43697</v>
      </c>
      <c r="B30" s="9">
        <v>62830.25</v>
      </c>
      <c r="C30" s="10" t="s">
        <v>58</v>
      </c>
      <c r="D30" s="10" t="s">
        <v>59</v>
      </c>
    </row>
    <row r="31" spans="1:4">
      <c r="A31" s="8">
        <v>43698</v>
      </c>
      <c r="B31" s="9">
        <v>163200</v>
      </c>
      <c r="C31" s="10" t="s">
        <v>41</v>
      </c>
      <c r="D31" s="10" t="s">
        <v>40</v>
      </c>
    </row>
    <row r="32" spans="1:4">
      <c r="A32" s="8">
        <v>43706</v>
      </c>
      <c r="B32" s="9">
        <v>19509</v>
      </c>
      <c r="C32" s="10" t="s">
        <v>82</v>
      </c>
      <c r="D32" s="10" t="s">
        <v>75</v>
      </c>
    </row>
    <row r="33" spans="1:6">
      <c r="A33" s="11" t="s">
        <v>5</v>
      </c>
      <c r="B33" s="12">
        <f>SUM(B29:B32)</f>
        <v>507713.25</v>
      </c>
      <c r="C33" s="32"/>
      <c r="D33" s="33"/>
      <c r="E33" s="19"/>
      <c r="F33" s="19"/>
    </row>
    <row r="34" spans="1:6">
      <c r="A34" s="39" t="s">
        <v>10</v>
      </c>
      <c r="B34" s="40"/>
      <c r="C34" s="40"/>
      <c r="D34" s="41"/>
    </row>
    <row r="35" spans="1:6">
      <c r="A35" s="8">
        <v>43697</v>
      </c>
      <c r="B35" s="9">
        <v>42989</v>
      </c>
      <c r="C35" s="10" t="s">
        <v>27</v>
      </c>
      <c r="D35" s="10" t="s">
        <v>26</v>
      </c>
      <c r="E35" s="18"/>
    </row>
    <row r="36" spans="1:6">
      <c r="A36" s="8">
        <v>43700</v>
      </c>
      <c r="B36" s="9">
        <v>29683</v>
      </c>
      <c r="C36" s="34" t="s">
        <v>53</v>
      </c>
      <c r="D36" s="35" t="s">
        <v>51</v>
      </c>
    </row>
    <row r="37" spans="1:6" ht="24" customHeight="1">
      <c r="A37" s="11" t="s">
        <v>5</v>
      </c>
      <c r="B37" s="12">
        <f>SUM(B35:B36)</f>
        <v>72672</v>
      </c>
      <c r="C37" s="32"/>
      <c r="D37" s="33"/>
    </row>
    <row r="38" spans="1:6" ht="24" customHeight="1">
      <c r="A38" s="39" t="s">
        <v>13</v>
      </c>
      <c r="B38" s="40"/>
      <c r="C38" s="40"/>
      <c r="D38" s="41"/>
    </row>
    <row r="39" spans="1:6" ht="24" customHeight="1">
      <c r="A39" s="8">
        <v>43686</v>
      </c>
      <c r="B39" s="9">
        <v>10775.6</v>
      </c>
      <c r="C39" s="10" t="s">
        <v>16</v>
      </c>
      <c r="D39" s="10" t="s">
        <v>81</v>
      </c>
    </row>
    <row r="40" spans="1:6" ht="24" customHeight="1">
      <c r="A40" s="8">
        <v>43696</v>
      </c>
      <c r="B40" s="9">
        <v>944723.56</v>
      </c>
      <c r="C40" s="10" t="s">
        <v>62</v>
      </c>
      <c r="D40" s="10" t="s">
        <v>60</v>
      </c>
    </row>
    <row r="41" spans="1:6" ht="27.95" customHeight="1">
      <c r="A41" s="8">
        <v>43698</v>
      </c>
      <c r="B41" s="9">
        <v>155000</v>
      </c>
      <c r="C41" s="10" t="s">
        <v>78</v>
      </c>
      <c r="D41" s="10" t="s">
        <v>48</v>
      </c>
    </row>
    <row r="42" spans="1:6" ht="27.95" customHeight="1">
      <c r="A42" s="8">
        <v>43706</v>
      </c>
      <c r="B42" s="9">
        <v>139960</v>
      </c>
      <c r="C42" s="10" t="s">
        <v>83</v>
      </c>
      <c r="D42" s="10" t="s">
        <v>75</v>
      </c>
    </row>
    <row r="43" spans="1:6" ht="27.95" customHeight="1">
      <c r="A43" s="8">
        <v>43706</v>
      </c>
      <c r="B43" s="9">
        <v>20610</v>
      </c>
      <c r="C43" s="10" t="s">
        <v>77</v>
      </c>
      <c r="D43" s="10" t="s">
        <v>76</v>
      </c>
      <c r="E43" s="19"/>
      <c r="F43" s="19"/>
    </row>
    <row r="44" spans="1:6" ht="24" customHeight="1">
      <c r="A44" s="11" t="s">
        <v>5</v>
      </c>
      <c r="B44" s="12">
        <f>SUM(B39:B43)</f>
        <v>1271069.1600000001</v>
      </c>
      <c r="C44" s="10"/>
      <c r="D44" s="10"/>
    </row>
    <row r="45" spans="1:6" ht="21" customHeight="1">
      <c r="A45" s="39" t="s">
        <v>7</v>
      </c>
      <c r="B45" s="40"/>
      <c r="C45" s="40"/>
      <c r="D45" s="41"/>
    </row>
    <row r="46" spans="1:6" ht="21.75" customHeight="1">
      <c r="A46" s="15">
        <v>43707</v>
      </c>
      <c r="B46" s="31">
        <v>427900.48</v>
      </c>
      <c r="C46" s="36"/>
      <c r="D46" s="36"/>
    </row>
    <row r="47" spans="1:6" ht="21" customHeight="1">
      <c r="A47" s="30" t="s">
        <v>6</v>
      </c>
      <c r="B47" s="17">
        <f>B27+B33+B37+B44+B46</f>
        <v>14238313.75</v>
      </c>
      <c r="C47" s="14"/>
      <c r="D47" s="14"/>
    </row>
    <row r="48" spans="1:6" ht="21" customHeight="1"/>
    <row r="49" spans="2:12" ht="21" customHeight="1">
      <c r="B49" s="19"/>
    </row>
    <row r="50" spans="2:12" ht="35.25" customHeight="1"/>
    <row r="51" spans="2:12" ht="33.75" customHeight="1"/>
    <row r="52" spans="2:12" ht="31.5" customHeight="1"/>
    <row r="53" spans="2:12" ht="31.5" customHeight="1"/>
    <row r="54" spans="2:12" ht="26.45" customHeight="1"/>
    <row r="55" spans="2:12" ht="21" customHeight="1"/>
    <row r="56" spans="2:12" ht="21" customHeight="1"/>
    <row r="57" spans="2:12" ht="15" customHeight="1">
      <c r="E57" s="37"/>
      <c r="F57" s="37"/>
      <c r="G57" s="37"/>
      <c r="H57" s="37"/>
      <c r="I57" s="37"/>
      <c r="J57" s="37"/>
      <c r="K57" s="37"/>
      <c r="L57" s="37"/>
    </row>
    <row r="58" spans="2:12" ht="15" customHeight="1">
      <c r="E58" s="21"/>
      <c r="F58" s="21"/>
      <c r="G58" s="21"/>
      <c r="H58" s="21"/>
      <c r="I58" s="21"/>
      <c r="J58" s="21"/>
      <c r="K58" s="21"/>
      <c r="L58" s="21"/>
    </row>
    <row r="59" spans="2:12" ht="15" customHeight="1">
      <c r="E59" s="21"/>
      <c r="F59" s="21"/>
      <c r="G59" s="21"/>
      <c r="H59" s="21"/>
      <c r="I59" s="21"/>
      <c r="J59" s="21"/>
      <c r="K59" s="21"/>
      <c r="L59" s="21"/>
    </row>
    <row r="61" spans="2:12">
      <c r="E61" s="18"/>
      <c r="F61" s="18"/>
      <c r="G61" s="18"/>
      <c r="H61" s="18"/>
    </row>
    <row r="62" spans="2:12">
      <c r="E62" s="18"/>
      <c r="F62" s="18"/>
      <c r="G62" s="18"/>
      <c r="H62" s="18"/>
    </row>
    <row r="63" spans="2:12">
      <c r="E63" s="18"/>
      <c r="F63" s="18"/>
      <c r="G63" s="18"/>
      <c r="H63" s="18"/>
      <c r="L63" s="6" t="s">
        <v>9</v>
      </c>
    </row>
  </sheetData>
  <mergeCells count="8">
    <mergeCell ref="I57:L57"/>
    <mergeCell ref="C1:D1"/>
    <mergeCell ref="A45:D45"/>
    <mergeCell ref="A3:D3"/>
    <mergeCell ref="E57:H57"/>
    <mergeCell ref="A28:D28"/>
    <mergeCell ref="A34:D34"/>
    <mergeCell ref="A38:D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2"/>
      <c r="B1" s="42"/>
      <c r="C1" s="43" t="s">
        <v>23</v>
      </c>
      <c r="D1" s="4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6" t="s">
        <v>11</v>
      </c>
      <c r="B3" s="46"/>
      <c r="C3" s="46"/>
      <c r="D3" s="46"/>
    </row>
    <row r="4" spans="1:4" ht="47.45" customHeight="1">
      <c r="A4" s="8">
        <v>43700</v>
      </c>
      <c r="B4" s="9">
        <v>34999.96</v>
      </c>
      <c r="C4" s="10" t="s">
        <v>84</v>
      </c>
      <c r="D4" s="10" t="s">
        <v>85</v>
      </c>
    </row>
    <row r="5" spans="1:4" ht="16.5" customHeight="1">
      <c r="A5" s="11" t="s">
        <v>5</v>
      </c>
      <c r="B5" s="13">
        <f>SUM(B4:B4)</f>
        <v>34999.96</v>
      </c>
      <c r="C5" s="10"/>
      <c r="D5" s="10"/>
    </row>
    <row r="6" spans="1:4">
      <c r="A6" s="45" t="s">
        <v>7</v>
      </c>
      <c r="B6" s="45"/>
      <c r="C6" s="45"/>
      <c r="D6" s="45"/>
    </row>
    <row r="7" spans="1:4">
      <c r="A7" s="15">
        <v>43707</v>
      </c>
      <c r="B7" s="13">
        <v>879.21</v>
      </c>
      <c r="C7" s="22"/>
      <c r="D7" s="22"/>
    </row>
    <row r="8" spans="1:4">
      <c r="A8" s="16" t="s">
        <v>6</v>
      </c>
      <c r="B8" s="17">
        <f>B5+B7</f>
        <v>35879.17</v>
      </c>
      <c r="C8" s="14"/>
      <c r="D8" s="14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8"/>
  <sheetViews>
    <sheetView topLeftCell="A7" workbookViewId="0">
      <selection activeCell="B13" sqref="B13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42"/>
      <c r="B1" s="42"/>
      <c r="C1" s="43" t="s">
        <v>24</v>
      </c>
      <c r="D1" s="4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5" t="s">
        <v>12</v>
      </c>
      <c r="B3" s="45"/>
      <c r="C3" s="45"/>
      <c r="D3" s="45"/>
    </row>
    <row r="4" spans="1:4" ht="28.5">
      <c r="A4" s="8">
        <v>43678</v>
      </c>
      <c r="B4" s="9">
        <v>2230</v>
      </c>
      <c r="C4" s="10" t="s">
        <v>89</v>
      </c>
      <c r="D4" s="10" t="s">
        <v>90</v>
      </c>
    </row>
    <row r="5" spans="1:4" ht="28.5">
      <c r="A5" s="8">
        <v>43686</v>
      </c>
      <c r="B5" s="9">
        <v>4360</v>
      </c>
      <c r="C5" s="10" t="s">
        <v>91</v>
      </c>
      <c r="D5" s="10" t="s">
        <v>92</v>
      </c>
    </row>
    <row r="6" spans="1:4">
      <c r="A6" s="8">
        <v>43690</v>
      </c>
      <c r="B6" s="9">
        <v>6815.8</v>
      </c>
      <c r="C6" s="10" t="s">
        <v>94</v>
      </c>
      <c r="D6" s="10" t="s">
        <v>93</v>
      </c>
    </row>
    <row r="7" spans="1:4">
      <c r="A7" s="8">
        <v>43690</v>
      </c>
      <c r="B7" s="9">
        <v>3240.62</v>
      </c>
      <c r="C7" s="10" t="s">
        <v>95</v>
      </c>
      <c r="D7" s="10" t="s">
        <v>96</v>
      </c>
    </row>
    <row r="8" spans="1:4">
      <c r="A8" s="8">
        <v>43693</v>
      </c>
      <c r="B8" s="9">
        <v>10200</v>
      </c>
      <c r="C8" s="10" t="s">
        <v>97</v>
      </c>
      <c r="D8" s="10" t="s">
        <v>98</v>
      </c>
    </row>
    <row r="9" spans="1:4" ht="28.5">
      <c r="A9" s="8">
        <v>43697</v>
      </c>
      <c r="B9" s="9">
        <v>3500</v>
      </c>
      <c r="C9" s="10" t="s">
        <v>99</v>
      </c>
      <c r="D9" s="10" t="s">
        <v>100</v>
      </c>
    </row>
    <row r="10" spans="1:4" ht="28.5">
      <c r="A10" s="8">
        <v>43699</v>
      </c>
      <c r="B10" s="9">
        <v>1000</v>
      </c>
      <c r="C10" s="10" t="s">
        <v>101</v>
      </c>
      <c r="D10" s="10" t="s">
        <v>88</v>
      </c>
    </row>
    <row r="11" spans="1:4">
      <c r="A11" s="8">
        <v>43705</v>
      </c>
      <c r="B11" s="9">
        <v>4300</v>
      </c>
      <c r="C11" s="10" t="s">
        <v>99</v>
      </c>
      <c r="D11" s="10" t="s">
        <v>102</v>
      </c>
    </row>
    <row r="12" spans="1:4" ht="28.5">
      <c r="A12" s="8">
        <v>43705</v>
      </c>
      <c r="B12" s="9">
        <v>2450</v>
      </c>
      <c r="C12" s="10" t="s">
        <v>101</v>
      </c>
      <c r="D12" s="10" t="s">
        <v>103</v>
      </c>
    </row>
    <row r="13" spans="1:4" ht="28.5">
      <c r="A13" s="8">
        <v>43705</v>
      </c>
      <c r="B13" s="9">
        <v>4500</v>
      </c>
      <c r="C13" s="10" t="s">
        <v>104</v>
      </c>
      <c r="D13" s="10" t="s">
        <v>90</v>
      </c>
    </row>
    <row r="14" spans="1:4">
      <c r="A14" s="8">
        <v>43707</v>
      </c>
      <c r="B14" s="9">
        <v>5603.1</v>
      </c>
      <c r="C14" s="10" t="s">
        <v>14</v>
      </c>
      <c r="D14" s="10" t="s">
        <v>15</v>
      </c>
    </row>
    <row r="15" spans="1:4">
      <c r="A15" s="24" t="s">
        <v>5</v>
      </c>
      <c r="B15" s="13">
        <f>SUM(B4:B14)</f>
        <v>48199.519999999997</v>
      </c>
      <c r="C15" s="10"/>
      <c r="D15" s="10"/>
    </row>
    <row r="16" spans="1:4">
      <c r="A16" s="45" t="s">
        <v>105</v>
      </c>
      <c r="B16" s="45"/>
      <c r="C16" s="45"/>
      <c r="D16" s="45"/>
    </row>
    <row r="17" spans="1:4">
      <c r="A17" s="8">
        <v>43707</v>
      </c>
      <c r="B17" s="9">
        <v>64352</v>
      </c>
      <c r="C17" s="10"/>
      <c r="D17" s="10"/>
    </row>
    <row r="18" spans="1:4" ht="15.75">
      <c r="A18" s="24" t="s">
        <v>5</v>
      </c>
      <c r="B18" s="13">
        <f>B17</f>
        <v>64352</v>
      </c>
      <c r="C18" s="7"/>
      <c r="D18" s="7"/>
    </row>
    <row r="19" spans="1:4">
      <c r="A19" s="46" t="s">
        <v>7</v>
      </c>
      <c r="B19" s="46"/>
      <c r="C19" s="46"/>
      <c r="D19" s="46"/>
    </row>
    <row r="20" spans="1:4">
      <c r="A20" s="3">
        <v>43707</v>
      </c>
      <c r="B20" s="23">
        <v>184682.79</v>
      </c>
      <c r="C20" s="2"/>
      <c r="D20" s="2"/>
    </row>
    <row r="21" spans="1:4">
      <c r="A21" s="5" t="s">
        <v>6</v>
      </c>
      <c r="B21" s="4">
        <f>B15+B18+B20</f>
        <v>297234.31</v>
      </c>
      <c r="C21" s="2"/>
      <c r="D21" s="2"/>
    </row>
    <row r="24" spans="1:4">
      <c r="B24" s="27"/>
    </row>
    <row r="68" spans="1:1">
      <c r="A68" t="s">
        <v>9</v>
      </c>
    </row>
  </sheetData>
  <mergeCells count="5">
    <mergeCell ref="A19:D19"/>
    <mergeCell ref="A1:B1"/>
    <mergeCell ref="C1:D1"/>
    <mergeCell ref="A3:D3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4" sqref="B4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2"/>
      <c r="B1" s="42"/>
      <c r="C1" s="47" t="s">
        <v>25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6" t="s">
        <v>7</v>
      </c>
      <c r="B3" s="46"/>
      <c r="C3" s="46" t="s">
        <v>7</v>
      </c>
      <c r="D3" s="46"/>
    </row>
    <row r="4" spans="1:4">
      <c r="A4" s="8">
        <v>43707</v>
      </c>
      <c r="B4" s="25">
        <v>392973.22</v>
      </c>
      <c r="C4" s="14"/>
      <c r="D4" s="2"/>
    </row>
    <row r="5" spans="1:4">
      <c r="A5" s="5" t="s">
        <v>6</v>
      </c>
      <c r="B5" s="29">
        <f>B4</f>
        <v>392973.22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14" sqref="C14"/>
    </sheetView>
  </sheetViews>
  <sheetFormatPr defaultRowHeight="15"/>
  <cols>
    <col min="1" max="1" width="20.5703125" customWidth="1"/>
    <col min="2" max="2" width="16.28515625" customWidth="1"/>
    <col min="3" max="3" width="43.140625" customWidth="1"/>
    <col min="4" max="4" width="28.7109375" customWidth="1"/>
  </cols>
  <sheetData>
    <row r="1" spans="1:4" ht="96.75" customHeight="1">
      <c r="C1" s="47" t="s">
        <v>21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6.5" customHeight="1">
      <c r="A3" s="46" t="s">
        <v>12</v>
      </c>
      <c r="B3" s="46"/>
      <c r="C3" s="46" t="s">
        <v>12</v>
      </c>
      <c r="D3" s="46"/>
    </row>
    <row r="4" spans="1:4" ht="29.25">
      <c r="A4" s="26">
        <v>43691</v>
      </c>
      <c r="B4" s="25">
        <v>25872</v>
      </c>
      <c r="C4" s="20" t="s">
        <v>86</v>
      </c>
      <c r="D4" s="20" t="s">
        <v>20</v>
      </c>
    </row>
    <row r="5" spans="1:4">
      <c r="A5" s="26">
        <v>43703</v>
      </c>
      <c r="B5" s="25">
        <v>89000</v>
      </c>
      <c r="C5" s="20" t="s">
        <v>87</v>
      </c>
      <c r="D5" s="20" t="s">
        <v>15</v>
      </c>
    </row>
    <row r="6" spans="1:4" ht="29.25">
      <c r="A6" s="26">
        <v>43706</v>
      </c>
      <c r="B6" s="25">
        <v>9100</v>
      </c>
      <c r="C6" s="20" t="s">
        <v>86</v>
      </c>
      <c r="D6" s="20" t="s">
        <v>88</v>
      </c>
    </row>
    <row r="7" spans="1:4">
      <c r="A7" s="24" t="s">
        <v>5</v>
      </c>
      <c r="B7" s="13">
        <f>SUM(B4:B6)</f>
        <v>123972</v>
      </c>
      <c r="C7" s="20"/>
      <c r="D7" s="20"/>
    </row>
    <row r="8" spans="1:4">
      <c r="A8" s="46" t="s">
        <v>7</v>
      </c>
      <c r="B8" s="46"/>
      <c r="C8" s="46"/>
      <c r="D8" s="46"/>
    </row>
    <row r="9" spans="1:4" ht="15.75">
      <c r="A9" s="26">
        <v>43707</v>
      </c>
      <c r="B9" s="25">
        <v>63578.46</v>
      </c>
      <c r="C9" s="20" t="s">
        <v>7</v>
      </c>
      <c r="D9" s="7"/>
    </row>
    <row r="10" spans="1:4">
      <c r="A10" s="5" t="s">
        <v>6</v>
      </c>
      <c r="B10" s="4">
        <f>B7+B9</f>
        <v>187550.46</v>
      </c>
      <c r="C10" s="2"/>
      <c r="D10" s="2"/>
    </row>
  </sheetData>
  <mergeCells count="3">
    <mergeCell ref="C1:D1"/>
    <mergeCell ref="A3:D3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2019-09-27T19:53:06Z</dcterms:modified>
</cp:coreProperties>
</file>