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38" i="1"/>
  <c r="B9" i="5"/>
  <c r="B15" s="1"/>
  <c r="B5" i="4"/>
  <c r="B52" i="1"/>
  <c r="B56"/>
  <c r="B46"/>
  <c r="B12" i="5"/>
  <c r="B8" i="6"/>
  <c r="B8" i="4" l="1"/>
  <c r="B4" i="7"/>
  <c r="B59" i="1"/>
</calcChain>
</file>

<file path=xl/sharedStrings.xml><?xml version="1.0" encoding="utf-8"?>
<sst xmlns="http://schemas.openxmlformats.org/spreadsheetml/2006/main" count="158" uniqueCount="108">
  <si>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</si>
  <si>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</si>
  <si>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</si>
  <si>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</si>
  <si>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</si>
  <si>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</si>
  <si>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</si>
  <si>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</si>
  <si>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</si>
  <si>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</si>
  <si>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</si>
  <si>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</si>
  <si>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</si>
  <si>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</si>
  <si>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</si>
  <si>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Командировочные расходы</t>
  </si>
  <si>
    <t>Оплата курса реабилитации в МЦ «Сакура»</t>
  </si>
  <si>
    <t>Оплата опрации  в ООО «Институт врожденных заболеваний челюстно-лицевой области».</t>
  </si>
  <si>
    <t>Оплата авиабилетов</t>
  </si>
  <si>
    <t>Оплата ТСР (слуховой аппарат)</t>
  </si>
  <si>
    <t>Оплата ТСР (коляска)</t>
  </si>
  <si>
    <t xml:space="preserve">Пак Галина </t>
  </si>
  <si>
    <t xml:space="preserve">Шоткинова Вероника </t>
  </si>
  <si>
    <t>Оплата контрольного обследования в НМИЦ онкологии им. Блохина</t>
  </si>
  <si>
    <t>Чижиченко Александр</t>
  </si>
  <si>
    <t>Оплата мед. оборудования, инструментов и расходных материалов</t>
  </si>
  <si>
    <t>Расходы на мероприятия</t>
  </si>
  <si>
    <t>Оплата полиграфической продукции</t>
  </si>
  <si>
    <t>Волонтерские отделения</t>
  </si>
  <si>
    <t>Оплата материалов для мероприятий</t>
  </si>
  <si>
    <t>Волонтерское отделение г. Санкт-Петербург</t>
  </si>
  <si>
    <t xml:space="preserve"> Программа «Адресная помощь» – апрель 2021</t>
  </si>
  <si>
    <t xml:space="preserve"> Программа «Системная помощь» – апрель 2021</t>
  </si>
  <si>
    <t xml:space="preserve"> Программа «Коробка храбрости» –апрель 2021</t>
  </si>
  <si>
    <t xml:space="preserve"> Программа «Помощь семьям с тяжелобольными детьми» –  апрель  2021</t>
  </si>
  <si>
    <t xml:space="preserve"> Программа «Уроки доброты» – апрель 2021</t>
  </si>
  <si>
    <t>Оплата  мед. расходных метериалов для операции в АО "Ильинская больница", г. Москва</t>
  </si>
  <si>
    <t xml:space="preserve">Полянская Виктория </t>
  </si>
  <si>
    <t>Чулков Степан</t>
  </si>
  <si>
    <t>Оплата обследования в клинике «Международный центр компетенции по лечению детей моямоя» (Цюрих, Швейцария)</t>
  </si>
  <si>
    <t>Райво Владимир</t>
  </si>
  <si>
    <t>Оплата обследования в BetaClinikNeurologie, г. Bonn (Германия) для подбора терапии</t>
  </si>
  <si>
    <t xml:space="preserve">Язиков Артем </t>
  </si>
  <si>
    <t>Алябьева Алиса</t>
  </si>
  <si>
    <t>Оплата курса реабилитации в АВА-центр «Новая Планета»</t>
  </si>
  <si>
    <t>Костромин Тимур</t>
  </si>
  <si>
    <t>Гузь Егор</t>
  </si>
  <si>
    <t>Оплата лечения в клиниках CATALUNYA CAIXA BBVA и IDCQ HOSPITALES Y SANIDAD, S.L.U.</t>
  </si>
  <si>
    <t>Степанова Ирина</t>
  </si>
  <si>
    <t>Оплата  обследования и лечения опухоли головного мозга методом радиотерапии в НМИЦ НХ им. Н.Н. Бурденко.</t>
  </si>
  <si>
    <t>Оганнисян Ева</t>
  </si>
  <si>
    <t>Мутовкина София</t>
  </si>
  <si>
    <t>Оплата курса реабилитации в ООО «Развитие без барьеров», г. Санкт-Петербург.</t>
  </si>
  <si>
    <t>Гоптенко Тимофей</t>
  </si>
  <si>
    <t>Оплата ангиографии в в ДГКБ №13 им. Филатова, г. Москва.</t>
  </si>
  <si>
    <t>Тарведян Гор</t>
  </si>
  <si>
    <t>Риккерт Роман</t>
  </si>
  <si>
    <t xml:space="preserve">Оплата пребывания  в РЦ «Оберег» </t>
  </si>
  <si>
    <t>Кравченко Александра</t>
  </si>
  <si>
    <t>Глаголева Александра</t>
  </si>
  <si>
    <t xml:space="preserve">Оплата курса реабилитации </t>
  </si>
  <si>
    <t>Оплата ТСР (протезы рук)</t>
  </si>
  <si>
    <t>Аракелян Артем</t>
  </si>
  <si>
    <t>Баринов Иван</t>
  </si>
  <si>
    <t>Бердникова Анастасия</t>
  </si>
  <si>
    <t>Оплата операции на обе ножки «реконструкция обеих стоп» в клинике Bonn, Германия.</t>
  </si>
  <si>
    <t>Оплата проживания и доп.услуг во время лечения</t>
  </si>
  <si>
    <t>Короткова Варвара</t>
  </si>
  <si>
    <t>Оплата курс реабилитации в РЦ «Шаг за шагом», г. Барнаул.</t>
  </si>
  <si>
    <t>Чанова Виктория</t>
  </si>
  <si>
    <t>Оплата курса реабилитации в  РЦ «Лучик Надежды» г. Евпатория, РЦ «Счастливая семья» г. Евпатория</t>
  </si>
  <si>
    <t>Рыжовы Святолав и Арсений</t>
  </si>
  <si>
    <t>Оплата ТСР (протез руки)</t>
  </si>
  <si>
    <t xml:space="preserve">Горелкина Дарья </t>
  </si>
  <si>
    <t>Оплата курса реабилитации в ООО “Арисс” (Республика Крым, г. Саки).</t>
  </si>
  <si>
    <t xml:space="preserve">Чернов Альберт </t>
  </si>
  <si>
    <t>Оплата генетического анализа</t>
  </si>
  <si>
    <t>Паклин Артем</t>
  </si>
  <si>
    <t>Афанасьева София</t>
  </si>
  <si>
    <t>Оплата операции в Институте хирургической коррекции и восстановления</t>
  </si>
  <si>
    <t>Оплата корректировки кетогенной диеты в г. Тольятти.</t>
  </si>
  <si>
    <t>Панова Анастасия</t>
  </si>
  <si>
    <t>Олёкминский Иларион</t>
  </si>
  <si>
    <t>Оплата  лекарства и пакет ортокератологии с 2 линзами</t>
  </si>
  <si>
    <t>Вавилов Кирилл</t>
  </si>
  <si>
    <t xml:space="preserve">Орлов Александр </t>
  </si>
  <si>
    <t>Николаев Дмитрий</t>
  </si>
  <si>
    <t>Олёкминская Аполлинария</t>
  </si>
  <si>
    <t xml:space="preserve">Фокина Валерия
Эмиль </t>
  </si>
  <si>
    <t>Борин Иван</t>
  </si>
  <si>
    <t xml:space="preserve">Дубровская Виктория </t>
  </si>
  <si>
    <t>Оплата курса реабилитации в МЦ «Первый шаг»</t>
  </si>
  <si>
    <t>Андронов Тимофей</t>
  </si>
  <si>
    <t>Скороход Вероника</t>
  </si>
  <si>
    <t>Оплата ТСР (вертикализатор)</t>
  </si>
  <si>
    <t>Бушмакин Кирилл</t>
  </si>
  <si>
    <t>Оплата курса реабилитации в ООО «Центр Натальи Пыхтиной»</t>
  </si>
  <si>
    <t>Иванова Полина</t>
  </si>
  <si>
    <t>Тульчеев Алексей</t>
  </si>
  <si>
    <t>Долматова Валерия</t>
  </si>
  <si>
    <t>Оплата лечения в ООО "Прозрение"</t>
  </si>
  <si>
    <t>Оплата  за столики-тележки  медицинские</t>
  </si>
  <si>
    <t>ОГБУЗ "Детская областная клиническая больница" г. Белгород</t>
  </si>
  <si>
    <t>Оплата полиграфической продукции и контейнеров</t>
  </si>
  <si>
    <t>Волонтерское отделение г. Йошкар-Ола</t>
  </si>
  <si>
    <t>Волонтерское отделение г. Воронеж</t>
  </si>
  <si>
    <t>Оплата курса реабилитации в ФОЦ Адели Пенза</t>
  </si>
  <si>
    <t>Ракова Ксения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</si>
</sst>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topLeftCell="A52" workbookViewId="0">
      <selection activeCell="A67" sqref="A67"/>
    </sheetView>
  </sheetViews>
  <sheetFormatPr defaultRowHeight="15"/>
  <cols>
    <col min="1" max="1" width="20.140625" style="9" customWidth="1"/>
    <col min="2" max="2" width="22.5703125" style="9" customWidth="1"/>
    <col min="3" max="3" width="47" style="9" customWidth="1"/>
    <col min="4" max="4" width="34" style="9" customWidth="1"/>
    <col min="5" max="5" width="11.42578125" style="9" bestFit="1" customWidth="1"/>
    <col min="6" max="6" width="15.42578125" style="9" customWidth="1"/>
    <col min="7" max="16384" width="9.140625" style="9"/>
  </cols>
  <sheetData>
    <row r="1" spans="1:4" ht="104.25" customHeight="1">
      <c r="C1" s="39" t="s">
        <v>31</v>
      </c>
      <c r="D1" s="40"/>
    </row>
    <row r="2" spans="1:4" ht="15.75">
      <c r="A2" s="10" t="s">
        <v>0</v>
      </c>
      <c r="B2" s="10" t="s">
        <v>1</v>
      </c>
      <c r="C2" s="10" t="s">
        <v>2</v>
      </c>
      <c r="D2" s="10" t="s">
        <v>4</v>
      </c>
    </row>
    <row r="3" spans="1:4">
      <c r="A3" s="42" t="s">
        <v>3</v>
      </c>
      <c r="B3" s="42"/>
      <c r="C3" s="42"/>
      <c r="D3" s="42"/>
    </row>
    <row r="4" spans="1:4" ht="28.5">
      <c r="A4" s="11">
        <v>44288</v>
      </c>
      <c r="B4" s="12">
        <v>772800</v>
      </c>
      <c r="C4" s="13" t="s">
        <v>11</v>
      </c>
      <c r="D4" s="13" t="s">
        <v>38</v>
      </c>
    </row>
    <row r="5" spans="1:4" ht="42.75">
      <c r="A5" s="11">
        <v>44292</v>
      </c>
      <c r="B5" s="12">
        <v>682779.77</v>
      </c>
      <c r="C5" s="13" t="s">
        <v>47</v>
      </c>
      <c r="D5" s="13" t="s">
        <v>48</v>
      </c>
    </row>
    <row r="6" spans="1:4" ht="28.5">
      <c r="A6" s="11">
        <v>44292</v>
      </c>
      <c r="B6" s="12">
        <v>570586</v>
      </c>
      <c r="C6" s="13" t="s">
        <v>41</v>
      </c>
      <c r="D6" s="13" t="s">
        <v>42</v>
      </c>
    </row>
    <row r="7" spans="1:4">
      <c r="A7" s="11">
        <v>44293</v>
      </c>
      <c r="B7" s="12">
        <v>199900</v>
      </c>
      <c r="C7" s="13" t="s">
        <v>16</v>
      </c>
      <c r="D7" s="13" t="s">
        <v>43</v>
      </c>
    </row>
    <row r="8" spans="1:4" ht="28.5">
      <c r="A8" s="11">
        <v>44293</v>
      </c>
      <c r="B8" s="12">
        <v>283000</v>
      </c>
      <c r="C8" s="13" t="s">
        <v>44</v>
      </c>
      <c r="D8" s="13" t="s">
        <v>45</v>
      </c>
    </row>
    <row r="9" spans="1:4" ht="42.75">
      <c r="A9" s="11">
        <v>44293</v>
      </c>
      <c r="B9" s="12">
        <v>399680</v>
      </c>
      <c r="C9" s="13" t="s">
        <v>49</v>
      </c>
      <c r="D9" s="13" t="s">
        <v>50</v>
      </c>
    </row>
    <row r="10" spans="1:4" ht="28.5">
      <c r="A10" s="11">
        <v>44293</v>
      </c>
      <c r="B10" s="12">
        <v>1104000</v>
      </c>
      <c r="C10" s="13" t="s">
        <v>11</v>
      </c>
      <c r="D10" s="13" t="s">
        <v>22</v>
      </c>
    </row>
    <row r="11" spans="1:4" ht="42.75">
      <c r="A11" s="11">
        <v>44293</v>
      </c>
      <c r="B11" s="12">
        <v>175700</v>
      </c>
      <c r="C11" s="13" t="s">
        <v>17</v>
      </c>
      <c r="D11" s="13" t="s">
        <v>51</v>
      </c>
    </row>
    <row r="12" spans="1:4" ht="28.5">
      <c r="A12" s="11">
        <v>44293</v>
      </c>
      <c r="B12" s="12">
        <v>246800</v>
      </c>
      <c r="C12" s="13" t="s">
        <v>52</v>
      </c>
      <c r="D12" s="13" t="s">
        <v>53</v>
      </c>
    </row>
    <row r="13" spans="1:4" ht="28.5">
      <c r="A13" s="11">
        <v>44293</v>
      </c>
      <c r="B13" s="12">
        <v>89200</v>
      </c>
      <c r="C13" s="13" t="s">
        <v>54</v>
      </c>
      <c r="D13" s="13" t="s">
        <v>55</v>
      </c>
    </row>
    <row r="14" spans="1:4">
      <c r="A14" s="11">
        <v>44293</v>
      </c>
      <c r="B14" s="12">
        <v>60000</v>
      </c>
      <c r="C14" s="13" t="s">
        <v>57</v>
      </c>
      <c r="D14" s="13" t="s">
        <v>56</v>
      </c>
    </row>
    <row r="15" spans="1:4" ht="28.5">
      <c r="A15" s="11">
        <v>44293</v>
      </c>
      <c r="B15" s="12">
        <v>57000</v>
      </c>
      <c r="C15" s="13" t="s">
        <v>106</v>
      </c>
      <c r="D15" s="13" t="s">
        <v>107</v>
      </c>
    </row>
    <row r="16" spans="1:4" ht="42.75">
      <c r="A16" s="11">
        <v>44294</v>
      </c>
      <c r="B16" s="12">
        <v>4503079.09</v>
      </c>
      <c r="C16" s="13" t="s">
        <v>39</v>
      </c>
      <c r="D16" s="13" t="s">
        <v>40</v>
      </c>
    </row>
    <row r="17" spans="1:4">
      <c r="A17" s="11">
        <v>44298</v>
      </c>
      <c r="B17" s="12">
        <v>50000</v>
      </c>
      <c r="C17" s="13" t="s">
        <v>60</v>
      </c>
      <c r="D17" s="13" t="s">
        <v>59</v>
      </c>
    </row>
    <row r="18" spans="1:4" ht="42.75">
      <c r="A18" s="11">
        <v>44306</v>
      </c>
      <c r="B18" s="12">
        <v>2264054.5099999998</v>
      </c>
      <c r="C18" s="13" t="s">
        <v>65</v>
      </c>
      <c r="D18" s="26" t="s">
        <v>64</v>
      </c>
    </row>
    <row r="19" spans="1:4" ht="28.5">
      <c r="A19" s="11">
        <v>44306</v>
      </c>
      <c r="B19" s="12">
        <v>1000000</v>
      </c>
      <c r="C19" s="13" t="s">
        <v>23</v>
      </c>
      <c r="D19" s="26" t="s">
        <v>46</v>
      </c>
    </row>
    <row r="20" spans="1:4">
      <c r="A20" s="11">
        <v>44306</v>
      </c>
      <c r="B20" s="12">
        <v>277100</v>
      </c>
      <c r="C20" s="13" t="s">
        <v>16</v>
      </c>
      <c r="D20" s="13" t="s">
        <v>67</v>
      </c>
    </row>
    <row r="21" spans="1:4" ht="28.5">
      <c r="A21" s="11">
        <v>44306</v>
      </c>
      <c r="B21" s="12">
        <v>299200</v>
      </c>
      <c r="C21" s="13" t="s">
        <v>68</v>
      </c>
      <c r="D21" s="13" t="s">
        <v>69</v>
      </c>
    </row>
    <row r="22" spans="1:4" ht="42.75">
      <c r="A22" s="11">
        <v>44306</v>
      </c>
      <c r="B22" s="12">
        <v>118400</v>
      </c>
      <c r="C22" s="13" t="s">
        <v>70</v>
      </c>
      <c r="D22" s="13" t="s">
        <v>71</v>
      </c>
    </row>
    <row r="23" spans="1:4" ht="28.5">
      <c r="A23" s="11">
        <v>44308</v>
      </c>
      <c r="B23" s="12">
        <v>245000</v>
      </c>
      <c r="C23" s="13" t="s">
        <v>79</v>
      </c>
      <c r="D23" s="13" t="s">
        <v>21</v>
      </c>
    </row>
    <row r="24" spans="1:4">
      <c r="A24" s="11">
        <v>44308</v>
      </c>
      <c r="B24" s="12">
        <v>37000</v>
      </c>
      <c r="C24" s="13" t="s">
        <v>76</v>
      </c>
      <c r="D24" s="13" t="s">
        <v>82</v>
      </c>
    </row>
    <row r="25" spans="1:4">
      <c r="A25" s="11">
        <v>44308</v>
      </c>
      <c r="B25" s="12">
        <v>19000</v>
      </c>
      <c r="C25" s="13" t="s">
        <v>100</v>
      </c>
      <c r="D25" s="13" t="s">
        <v>84</v>
      </c>
    </row>
    <row r="26" spans="1:4" ht="28.5">
      <c r="A26" s="11">
        <v>44309</v>
      </c>
      <c r="B26" s="12">
        <v>110000</v>
      </c>
      <c r="C26" s="13" t="s">
        <v>80</v>
      </c>
      <c r="D26" s="13" t="s">
        <v>81</v>
      </c>
    </row>
    <row r="27" spans="1:4" ht="32.25" customHeight="1">
      <c r="A27" s="11">
        <v>44313</v>
      </c>
      <c r="B27" s="12">
        <v>182600</v>
      </c>
      <c r="C27" s="13" t="s">
        <v>17</v>
      </c>
      <c r="D27" s="13" t="s">
        <v>78</v>
      </c>
    </row>
    <row r="28" spans="1:4" ht="21.75" customHeight="1">
      <c r="A28" s="11">
        <v>44313</v>
      </c>
      <c r="B28" s="12">
        <v>47000</v>
      </c>
      <c r="C28" s="13" t="s">
        <v>76</v>
      </c>
      <c r="D28" s="13" t="s">
        <v>77</v>
      </c>
    </row>
    <row r="29" spans="1:4" ht="48.75" customHeight="1">
      <c r="A29" s="11">
        <v>44313</v>
      </c>
      <c r="B29" s="12">
        <v>102000</v>
      </c>
      <c r="C29" s="13" t="s">
        <v>74</v>
      </c>
      <c r="D29" s="13" t="s">
        <v>75</v>
      </c>
    </row>
    <row r="30" spans="1:4" ht="28.5">
      <c r="A30" s="11">
        <v>44313</v>
      </c>
      <c r="B30" s="12">
        <v>772800</v>
      </c>
      <c r="C30" s="13" t="s">
        <v>11</v>
      </c>
      <c r="D30" s="13" t="s">
        <v>85</v>
      </c>
    </row>
    <row r="31" spans="1:4">
      <c r="A31" s="11">
        <v>44313</v>
      </c>
      <c r="B31" s="12">
        <v>105500</v>
      </c>
      <c r="C31" s="13" t="s">
        <v>76</v>
      </c>
      <c r="D31" s="13" t="s">
        <v>86</v>
      </c>
    </row>
    <row r="32" spans="1:4">
      <c r="A32" s="11">
        <v>44313</v>
      </c>
      <c r="B32" s="12">
        <v>37000</v>
      </c>
      <c r="C32" s="13" t="s">
        <v>76</v>
      </c>
      <c r="D32" s="13" t="s">
        <v>87</v>
      </c>
    </row>
    <row r="33" spans="1:7" ht="42.75">
      <c r="A33" s="11">
        <v>44313</v>
      </c>
      <c r="B33" s="12">
        <v>195200</v>
      </c>
      <c r="C33" s="13" t="s">
        <v>17</v>
      </c>
      <c r="D33" s="13" t="s">
        <v>88</v>
      </c>
    </row>
    <row r="34" spans="1:7" ht="28.5">
      <c r="A34" s="11">
        <v>44315</v>
      </c>
      <c r="B34" s="12">
        <v>321400</v>
      </c>
      <c r="C34" s="13" t="s">
        <v>96</v>
      </c>
      <c r="D34" s="13" t="s">
        <v>97</v>
      </c>
    </row>
    <row r="35" spans="1:7" ht="28.5">
      <c r="A35" s="11">
        <v>44315</v>
      </c>
      <c r="B35" s="12">
        <v>92000</v>
      </c>
      <c r="C35" s="13" t="s">
        <v>11</v>
      </c>
      <c r="D35" s="13" t="s">
        <v>98</v>
      </c>
    </row>
    <row r="36" spans="1:7" ht="42.75">
      <c r="A36" s="11">
        <v>44315</v>
      </c>
      <c r="B36" s="12">
        <v>139400</v>
      </c>
      <c r="C36" s="13" t="s">
        <v>17</v>
      </c>
      <c r="D36" s="13" t="s">
        <v>99</v>
      </c>
    </row>
    <row r="37" spans="1:7" ht="28.5">
      <c r="A37" s="11">
        <v>44315</v>
      </c>
      <c r="B37" s="12">
        <v>250200</v>
      </c>
      <c r="C37" s="13" t="s">
        <v>91</v>
      </c>
      <c r="D37" s="13" t="s">
        <v>92</v>
      </c>
    </row>
    <row r="38" spans="1:7" ht="42" customHeight="1">
      <c r="A38" s="14" t="s">
        <v>5</v>
      </c>
      <c r="B38" s="15">
        <f>SUM(B4:B37)</f>
        <v>15809379.369999999</v>
      </c>
      <c r="C38" s="15"/>
      <c r="D38" s="15"/>
    </row>
    <row r="39" spans="1:7" ht="21" customHeight="1">
      <c r="A39" s="43" t="s">
        <v>8</v>
      </c>
      <c r="B39" s="44"/>
      <c r="C39" s="44"/>
      <c r="D39" s="45"/>
    </row>
    <row r="40" spans="1:7" ht="20.25" customHeight="1">
      <c r="A40" s="11">
        <v>44308</v>
      </c>
      <c r="B40" s="12">
        <v>1092362</v>
      </c>
      <c r="C40" s="13" t="s">
        <v>61</v>
      </c>
      <c r="D40" s="13" t="s">
        <v>62</v>
      </c>
    </row>
    <row r="41" spans="1:7" ht="20.25" customHeight="1">
      <c r="A41" s="11">
        <v>44313</v>
      </c>
      <c r="B41" s="12">
        <v>559354</v>
      </c>
      <c r="C41" s="13" t="s">
        <v>72</v>
      </c>
      <c r="D41" s="26" t="s">
        <v>73</v>
      </c>
    </row>
    <row r="42" spans="1:7" ht="20.25" customHeight="1">
      <c r="A42" s="11">
        <v>44315</v>
      </c>
      <c r="B42" s="12">
        <v>300000</v>
      </c>
      <c r="C42" s="13" t="s">
        <v>20</v>
      </c>
      <c r="D42" s="26" t="s">
        <v>90</v>
      </c>
    </row>
    <row r="43" spans="1:7" ht="20.25" customHeight="1">
      <c r="A43" s="11">
        <v>44315</v>
      </c>
      <c r="B43" s="12">
        <v>256032</v>
      </c>
      <c r="C43" s="13" t="s">
        <v>20</v>
      </c>
      <c r="D43" s="26" t="s">
        <v>93</v>
      </c>
    </row>
    <row r="44" spans="1:7" ht="20.25" customHeight="1">
      <c r="A44" s="11">
        <v>44315</v>
      </c>
      <c r="B44" s="12">
        <v>285300</v>
      </c>
      <c r="C44" s="13" t="s">
        <v>94</v>
      </c>
      <c r="D44" s="26" t="s">
        <v>95</v>
      </c>
    </row>
    <row r="45" spans="1:7" ht="24" customHeight="1">
      <c r="A45" s="11">
        <v>44316</v>
      </c>
      <c r="B45" s="12">
        <v>303000</v>
      </c>
      <c r="C45" s="13" t="s">
        <v>19</v>
      </c>
      <c r="D45" s="26" t="s">
        <v>89</v>
      </c>
    </row>
    <row r="46" spans="1:7" ht="33.75" customHeight="1">
      <c r="A46" s="14" t="s">
        <v>5</v>
      </c>
      <c r="B46" s="31">
        <f>SUM(B40:B45)</f>
        <v>2796048</v>
      </c>
      <c r="C46" s="13"/>
      <c r="D46" s="13"/>
      <c r="G46" s="21"/>
    </row>
    <row r="47" spans="1:7" ht="17.25" customHeight="1">
      <c r="A47" s="43" t="s">
        <v>10</v>
      </c>
      <c r="B47" s="44"/>
      <c r="C47" s="44"/>
      <c r="D47" s="45"/>
    </row>
    <row r="48" spans="1:7" ht="17.25" customHeight="1">
      <c r="A48" s="11">
        <v>44298</v>
      </c>
      <c r="B48" s="12">
        <v>163398</v>
      </c>
      <c r="C48" s="13" t="s">
        <v>18</v>
      </c>
      <c r="D48" s="13" t="s">
        <v>24</v>
      </c>
    </row>
    <row r="49" spans="1:12" ht="17.25" customHeight="1">
      <c r="A49" s="11">
        <v>44302</v>
      </c>
      <c r="B49" s="12">
        <v>181434</v>
      </c>
      <c r="C49" s="13" t="s">
        <v>18</v>
      </c>
      <c r="D49" s="13" t="s">
        <v>63</v>
      </c>
    </row>
    <row r="50" spans="1:12" ht="29.25" customHeight="1">
      <c r="A50" s="11">
        <v>44306</v>
      </c>
      <c r="B50" s="12">
        <v>221541.27</v>
      </c>
      <c r="C50" s="13" t="s">
        <v>66</v>
      </c>
      <c r="D50" s="13" t="s">
        <v>64</v>
      </c>
    </row>
    <row r="51" spans="1:12" ht="25.5" customHeight="1">
      <c r="A51" s="11">
        <v>44312</v>
      </c>
      <c r="B51" s="12">
        <v>10728</v>
      </c>
      <c r="C51" s="13" t="s">
        <v>18</v>
      </c>
      <c r="D51" s="13" t="s">
        <v>58</v>
      </c>
    </row>
    <row r="52" spans="1:12" ht="29.25" customHeight="1">
      <c r="A52" s="14" t="s">
        <v>5</v>
      </c>
      <c r="B52" s="15">
        <f>SUM(B48:B51)</f>
        <v>577101.27</v>
      </c>
      <c r="C52" s="34"/>
      <c r="D52" s="35"/>
    </row>
    <row r="53" spans="1:12" ht="21" customHeight="1">
      <c r="A53" s="46" t="s">
        <v>12</v>
      </c>
      <c r="B53" s="47"/>
      <c r="C53" s="47"/>
      <c r="D53" s="48"/>
    </row>
    <row r="54" spans="1:12" ht="50.25" customHeight="1">
      <c r="A54" s="11">
        <v>44288</v>
      </c>
      <c r="B54" s="12">
        <v>1368160</v>
      </c>
      <c r="C54" s="13" t="s">
        <v>36</v>
      </c>
      <c r="D54" s="13" t="s">
        <v>37</v>
      </c>
    </row>
    <row r="55" spans="1:12" ht="48.75" customHeight="1">
      <c r="A55" s="11">
        <v>44308</v>
      </c>
      <c r="B55" s="12">
        <v>20702.599999999999</v>
      </c>
      <c r="C55" s="13" t="s">
        <v>83</v>
      </c>
      <c r="D55" s="13" t="s">
        <v>84</v>
      </c>
    </row>
    <row r="56" spans="1:12" ht="20.25" customHeight="1">
      <c r="A56" s="14" t="s">
        <v>5</v>
      </c>
      <c r="B56" s="31">
        <f>SUM(B54:B55)</f>
        <v>1388862.6</v>
      </c>
      <c r="C56" s="13"/>
      <c r="D56" s="13"/>
    </row>
    <row r="57" spans="1:12" ht="15" customHeight="1">
      <c r="A57" s="41" t="s">
        <v>7</v>
      </c>
      <c r="B57" s="41"/>
      <c r="C57" s="41"/>
      <c r="D57" s="41"/>
      <c r="E57" s="38"/>
      <c r="F57" s="38"/>
      <c r="G57" s="38"/>
      <c r="H57" s="38"/>
      <c r="I57" s="38"/>
      <c r="J57" s="38"/>
      <c r="K57" s="38"/>
      <c r="L57" s="38"/>
    </row>
    <row r="58" spans="1:12" ht="15" customHeight="1">
      <c r="A58" s="18">
        <v>44316</v>
      </c>
      <c r="B58" s="16">
        <v>1473948.77</v>
      </c>
      <c r="C58" s="33"/>
      <c r="D58" s="33"/>
      <c r="E58" s="25"/>
      <c r="F58" s="25"/>
      <c r="G58" s="25"/>
      <c r="H58" s="25"/>
      <c r="I58" s="25"/>
      <c r="J58" s="25"/>
      <c r="K58" s="25"/>
      <c r="L58" s="25"/>
    </row>
    <row r="59" spans="1:12">
      <c r="A59" s="19" t="s">
        <v>6</v>
      </c>
      <c r="B59" s="16">
        <f>B38+B46+B52+B56+B58</f>
        <v>22045340.009999998</v>
      </c>
      <c r="C59" s="17"/>
      <c r="D59" s="17"/>
    </row>
    <row r="60" spans="1:12">
      <c r="E60" s="20"/>
      <c r="F60" s="20"/>
      <c r="G60" s="20"/>
      <c r="H60" s="20"/>
    </row>
    <row r="61" spans="1:12">
      <c r="B61" s="21"/>
      <c r="E61" s="20"/>
      <c r="F61" s="20"/>
      <c r="G61" s="20"/>
      <c r="H61" s="20"/>
    </row>
    <row r="62" spans="1:12">
      <c r="E62" s="20"/>
      <c r="F62" s="20"/>
      <c r="G62" s="20"/>
      <c r="H62" s="20"/>
      <c r="L62" s="9" t="s">
        <v>9</v>
      </c>
    </row>
    <row r="64" spans="1:12">
      <c r="B64" s="21"/>
    </row>
  </sheetData>
  <mergeCells count="8">
    <mergeCell ref="I57:L57"/>
    <mergeCell ref="C1:D1"/>
    <mergeCell ref="A57:D57"/>
    <mergeCell ref="A3:D3"/>
    <mergeCell ref="E57:H57"/>
    <mergeCell ref="A39:D39"/>
    <mergeCell ref="A47:D47"/>
    <mergeCell ref="A53:D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8" sqref="B8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9"/>
      <c r="B1" s="49"/>
      <c r="C1" s="50" t="s">
        <v>32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25</v>
      </c>
      <c r="B3" s="52"/>
      <c r="C3" s="52"/>
      <c r="D3" s="52"/>
    </row>
    <row r="4" spans="1:4" ht="42.75">
      <c r="A4" s="3">
        <v>44309</v>
      </c>
      <c r="B4" s="7">
        <v>55208.7</v>
      </c>
      <c r="C4" s="13" t="s">
        <v>101</v>
      </c>
      <c r="D4" s="13" t="s">
        <v>102</v>
      </c>
    </row>
    <row r="5" spans="1:4" ht="15.75">
      <c r="A5" s="14" t="s">
        <v>5</v>
      </c>
      <c r="B5" s="36">
        <f>B4</f>
        <v>55208.7</v>
      </c>
      <c r="C5" s="1"/>
      <c r="D5" s="1"/>
    </row>
    <row r="6" spans="1:4">
      <c r="A6" s="52" t="s">
        <v>7</v>
      </c>
      <c r="B6" s="52"/>
      <c r="C6" s="52"/>
      <c r="D6" s="52"/>
    </row>
    <row r="7" spans="1:4">
      <c r="A7" s="3">
        <v>44316</v>
      </c>
      <c r="B7" s="7">
        <v>50662.64</v>
      </c>
      <c r="C7" s="6"/>
      <c r="D7" s="6"/>
    </row>
    <row r="8" spans="1:4">
      <c r="A8" s="5" t="s">
        <v>6</v>
      </c>
      <c r="B8" s="4">
        <f>B5+B7</f>
        <v>105871.34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11" sqref="B11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9"/>
      <c r="B1" s="49"/>
      <c r="C1" s="50" t="s">
        <v>33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26</v>
      </c>
      <c r="B3" s="52"/>
      <c r="C3" s="52"/>
      <c r="D3" s="52"/>
    </row>
    <row r="4" spans="1:4" ht="15.75">
      <c r="A4" s="3">
        <v>44293</v>
      </c>
      <c r="B4" s="28">
        <v>30850</v>
      </c>
      <c r="C4" s="37" t="s">
        <v>29</v>
      </c>
      <c r="D4" s="37" t="s">
        <v>30</v>
      </c>
    </row>
    <row r="5" spans="1:4" ht="31.5">
      <c r="A5" s="3">
        <v>44293</v>
      </c>
      <c r="B5" s="28">
        <v>815</v>
      </c>
      <c r="C5" s="55" t="s">
        <v>103</v>
      </c>
      <c r="D5" s="37" t="s">
        <v>104</v>
      </c>
    </row>
    <row r="6" spans="1:4" ht="31.5">
      <c r="A6" s="3">
        <v>44415</v>
      </c>
      <c r="B6" s="28">
        <v>1626</v>
      </c>
      <c r="C6" s="55" t="s">
        <v>103</v>
      </c>
      <c r="D6" s="37" t="s">
        <v>105</v>
      </c>
    </row>
    <row r="7" spans="1:4" ht="15.75">
      <c r="A7" s="3">
        <v>44308</v>
      </c>
      <c r="B7" s="28">
        <v>1200</v>
      </c>
      <c r="C7" s="37" t="s">
        <v>27</v>
      </c>
      <c r="D7" s="37" t="s">
        <v>105</v>
      </c>
    </row>
    <row r="8" spans="1:4" ht="15.75">
      <c r="A8" s="3">
        <v>44308</v>
      </c>
      <c r="B8" s="28">
        <v>73350</v>
      </c>
      <c r="C8" s="37" t="s">
        <v>27</v>
      </c>
      <c r="D8" s="37" t="s">
        <v>28</v>
      </c>
    </row>
    <row r="9" spans="1:4" ht="15.75">
      <c r="A9" s="29" t="s">
        <v>5</v>
      </c>
      <c r="B9" s="30">
        <f>SUM(B4:B8)</f>
        <v>107841</v>
      </c>
      <c r="C9" s="37"/>
      <c r="D9" s="37"/>
    </row>
    <row r="10" spans="1:4">
      <c r="A10" s="52" t="s">
        <v>15</v>
      </c>
      <c r="B10" s="52"/>
      <c r="C10" s="52"/>
      <c r="D10" s="52"/>
    </row>
    <row r="11" spans="1:4" ht="15.75">
      <c r="A11" s="3">
        <v>44316</v>
      </c>
      <c r="B11" s="28">
        <v>18884.8</v>
      </c>
      <c r="C11" s="10"/>
      <c r="D11" s="13"/>
    </row>
    <row r="12" spans="1:4" ht="15.75">
      <c r="A12" s="29" t="s">
        <v>5</v>
      </c>
      <c r="B12" s="30">
        <f>B11</f>
        <v>18884.8</v>
      </c>
      <c r="C12" s="10"/>
      <c r="D12" s="13"/>
    </row>
    <row r="13" spans="1:4">
      <c r="A13" s="52" t="s">
        <v>7</v>
      </c>
      <c r="B13" s="52"/>
      <c r="C13" s="52"/>
      <c r="D13" s="52"/>
    </row>
    <row r="14" spans="1:4">
      <c r="A14" s="3">
        <v>44316</v>
      </c>
      <c r="B14" s="32">
        <v>552884.99</v>
      </c>
      <c r="C14" s="2"/>
      <c r="D14" s="2"/>
    </row>
    <row r="15" spans="1:4">
      <c r="A15" s="5" t="s">
        <v>6</v>
      </c>
      <c r="B15" s="4">
        <f>B9+B11+B14</f>
        <v>679610.79</v>
      </c>
      <c r="C15" s="2"/>
      <c r="D15" s="2"/>
    </row>
  </sheetData>
  <mergeCells count="5">
    <mergeCell ref="A13:D13"/>
    <mergeCell ref="A1:B1"/>
    <mergeCell ref="C1:D1"/>
    <mergeCell ref="A10:D10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9"/>
      <c r="B1" s="49"/>
      <c r="C1" s="53" t="s">
        <v>34</v>
      </c>
      <c r="D1" s="5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13</v>
      </c>
      <c r="B3" s="52"/>
      <c r="C3" s="52" t="s">
        <v>7</v>
      </c>
      <c r="D3" s="52"/>
    </row>
    <row r="4" spans="1:4" ht="15.75">
      <c r="A4" s="3">
        <v>44316</v>
      </c>
      <c r="B4" s="8">
        <v>811301.02</v>
      </c>
      <c r="C4" s="27" t="s">
        <v>14</v>
      </c>
      <c r="D4" s="1"/>
    </row>
    <row r="5" spans="1:4" ht="15.75">
      <c r="A5" s="1"/>
      <c r="B5" s="1"/>
      <c r="C5" s="1"/>
      <c r="D5" s="1"/>
    </row>
    <row r="6" spans="1:4">
      <c r="A6" s="52" t="s">
        <v>7</v>
      </c>
      <c r="B6" s="52"/>
      <c r="C6" s="52" t="s">
        <v>7</v>
      </c>
      <c r="D6" s="52"/>
    </row>
    <row r="7" spans="1:4">
      <c r="A7" s="3">
        <v>44316</v>
      </c>
      <c r="B7" s="8">
        <v>1247894.5</v>
      </c>
      <c r="C7" s="2"/>
      <c r="D7" s="2"/>
    </row>
    <row r="8" spans="1:4">
      <c r="A8" s="5" t="s">
        <v>6</v>
      </c>
      <c r="B8" s="4">
        <f>B4+B7</f>
        <v>2059195.52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4" sqref="B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3" t="s">
        <v>35</v>
      </c>
      <c r="D1" s="5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3">
        <v>44316</v>
      </c>
      <c r="B3" s="24">
        <v>586777.07999999996</v>
      </c>
      <c r="C3" s="22" t="s">
        <v>7</v>
      </c>
      <c r="D3" s="1"/>
    </row>
    <row r="4" spans="1:4">
      <c r="A4" s="5" t="s">
        <v>6</v>
      </c>
      <c r="B4" s="4">
        <f>SUM(B3:B3)</f>
        <v>586777.07999999996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2021-05-20T19:10:52Z</dcterms:modified>
</cp:coreProperties>
</file>